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defaultThemeVersion="124226"/>
  <mc:AlternateContent xmlns:mc="http://schemas.openxmlformats.org/markup-compatibility/2006">
    <mc:Choice Requires="x15">
      <x15ac:absPath xmlns:x15ac="http://schemas.microsoft.com/office/spreadsheetml/2010/11/ac" url="https://prospectorguk.sharepoint.com/sites/Communications/Shared Documents/Comms Team/Education/How to run an effective meeting/"/>
    </mc:Choice>
  </mc:AlternateContent>
  <xr:revisionPtr revIDLastSave="27" documentId="8_{37580DEC-78F2-3645-B6A6-35390F77B7A0}" xr6:coauthVersionLast="47" xr6:coauthVersionMax="47" xr10:uidLastSave="{3D07EFA1-34A4-9146-8609-439AD852BC43}"/>
  <bookViews>
    <workbookView xWindow="0" yWindow="500" windowWidth="41180" windowHeight="26500" tabRatio="815" xr2:uid="{00000000-000D-0000-FFFF-FFFF00000000}"/>
  </bookViews>
  <sheets>
    <sheet name="Action Tracker" sheetId="10" r:id="rId1"/>
    <sheet name="Validation drop downs" sheetId="11" r:id="rId2"/>
    <sheet name="Commission Plan" sheetId="8" state="hidden" r:id="rId3"/>
    <sheet name="Pay Plan" sheetId="9" state="hidden" r:id="rId4"/>
  </sheets>
  <definedNames>
    <definedName name="_xlnm.Print_Area" localSheetId="3">'Pay Plan'!$A$1:$P$46</definedName>
    <definedName name="Z_1C8BBDC0_9658_46E9_A706_4779C9B24479_.wvu.Cols" localSheetId="2" hidden="1">'Commission Plan'!$B:$C,'Commission Plan'!$M:$AA</definedName>
    <definedName name="Z_1C8BBDC0_9658_46E9_A706_4779C9B24479_.wvu.Cols" localSheetId="3" hidden="1">'Pay Plan'!$R:$AE</definedName>
    <definedName name="Z_1C8BBDC0_9658_46E9_A706_4779C9B24479_.wvu.PrintArea" localSheetId="3" hidden="1">'Pay Plan'!$A$1:$P$46</definedName>
    <definedName name="Z_2988EA60_EBAE_4231_B47B_F9B40398D3A3_.wvu.Cols" localSheetId="2" hidden="1">'Commission Plan'!$B:$C,'Commission Plan'!$M:$AA</definedName>
    <definedName name="Z_2988EA60_EBAE_4231_B47B_F9B40398D3A3_.wvu.Cols" localSheetId="3" hidden="1">'Pay Plan'!$R:$AE</definedName>
    <definedName name="Z_2988EA60_EBAE_4231_B47B_F9B40398D3A3_.wvu.PrintArea" localSheetId="3" hidden="1">'Pay Plan'!$A$1:$P$46</definedName>
    <definedName name="Z_4C836AB9_24CB_4646_AFBB_41D082629523_.wvu.Cols" localSheetId="2" hidden="1">'Commission Plan'!$B:$C,'Commission Plan'!$M:$AA</definedName>
    <definedName name="Z_4C836AB9_24CB_4646_AFBB_41D082629523_.wvu.Cols" localSheetId="3" hidden="1">'Pay Plan'!$R:$AE</definedName>
    <definedName name="Z_4C836AB9_24CB_4646_AFBB_41D082629523_.wvu.PrintArea" localSheetId="3" hidden="1">'Pay Plan'!$A$1:$P$46</definedName>
    <definedName name="Z_7299CF35_FDED_46F3_BA92_6C52CF633C6E_.wvu.Cols" localSheetId="2" hidden="1">'Commission Plan'!$B:$C,'Commission Plan'!$M:$AA</definedName>
    <definedName name="Z_7299CF35_FDED_46F3_BA92_6C52CF633C6E_.wvu.Cols" localSheetId="3" hidden="1">'Pay Plan'!$R:$AE</definedName>
    <definedName name="Z_7299CF35_FDED_46F3_BA92_6C52CF633C6E_.wvu.PrintArea" localSheetId="3" hidden="1">'Pay Plan'!$A$1:$P$46</definedName>
    <definedName name="Z_CAA1E930_5FDA_4948_AAB8_D22E0139E272_.wvu.Cols" localSheetId="2" hidden="1">'Commission Plan'!$B:$C,'Commission Plan'!$M:$AA</definedName>
    <definedName name="Z_CAA1E930_5FDA_4948_AAB8_D22E0139E272_.wvu.Cols" localSheetId="3" hidden="1">'Pay Plan'!$R:$AE</definedName>
    <definedName name="Z_CAA1E930_5FDA_4948_AAB8_D22E0139E272_.wvu.PrintArea" localSheetId="3" hidden="1">'Pay Plan'!$A$1:$P$46</definedName>
    <definedName name="Z_CB5AC3E8_781D_4DFF_A3F1_0C1D2075DB8B_.wvu.Cols" localSheetId="2" hidden="1">'Commission Plan'!$B:$C,'Commission Plan'!$M:$AA</definedName>
    <definedName name="Z_CB5AC3E8_781D_4DFF_A3F1_0C1D2075DB8B_.wvu.Cols" localSheetId="3" hidden="1">'Pay Plan'!$R:$AE</definedName>
    <definedName name="Z_CB5AC3E8_781D_4DFF_A3F1_0C1D2075DB8B_.wvu.PrintArea" localSheetId="3" hidden="1">'Pay Plan'!$A$1:$P$46</definedName>
  </definedNames>
  <calcPr calcId="191028"/>
  <customWorkbookViews>
    <customWorkbookView name="Mark Crook - Personal View" guid="{CAA1E930-5FDA-4948-AAB8-D22E0139E272}" mergeInterval="0" personalView="1" maximized="1" xWindow="-9" yWindow="-9" windowWidth="1938" windowHeight="1048" tabRatio="815" activeSheetId="1"/>
    <customWorkbookView name="Bijal Mandalia - Personal View" guid="{4C836AB9-24CB-4646-AFBB-41D082629523}" mergeInterval="0" personalView="1" maximized="1" xWindow="-1928" yWindow="-8" windowWidth="1936" windowHeight="1056" tabRatio="815" activeSheetId="4"/>
    <customWorkbookView name="Carol Davies - Personal View" guid="{7299CF35-FDED-46F3-BA92-6C52CF633C6E}" mergeInterval="0" personalView="1" xWindow="8" windowWidth="1920" windowHeight="1034" tabRatio="815" activeSheetId="1"/>
    <customWorkbookView name="Sarah Dixon - Personal View" guid="{1C8BBDC0-9658-46E9-A706-4779C9B24479}" mergeInterval="0" personalView="1" maximized="1" xWindow="-8" yWindow="-8" windowWidth="1382" windowHeight="744" tabRatio="815" activeSheetId="2"/>
    <customWorkbookView name="Aaron Warters - Personal View" guid="{CB5AC3E8-781D-4DFF-A3F1-0C1D2075DB8B}" mergeInterval="0" personalView="1" maximized="1" xWindow="-8" yWindow="-8" windowWidth="1616" windowHeight="876" tabRatio="815" activeSheetId="2"/>
    <customWorkbookView name="KJ Braginton - Personal View" guid="{2988EA60-EBAE-4231-B47B-F9B40398D3A3}" mergeInterval="0" personalView="1" maximized="1" xWindow="-8" yWindow="-8" windowWidth="1936" windowHeight="1056" tabRatio="81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8" l="1"/>
  <c r="L1" i="8"/>
  <c r="Q16" i="8" l="1"/>
  <c r="Q14" i="8"/>
  <c r="Q15" i="8"/>
  <c r="A3" i="8"/>
  <c r="J3" i="8" s="1"/>
  <c r="Q17" i="8"/>
  <c r="A4" i="8" l="1"/>
  <c r="H4" i="8" s="1"/>
  <c r="H3" i="8"/>
  <c r="F3" i="8"/>
  <c r="D3" i="8"/>
  <c r="B3" i="8"/>
  <c r="C3" i="8" s="1"/>
  <c r="G3" i="8" l="1"/>
  <c r="F4" i="8"/>
  <c r="J4" i="8"/>
  <c r="D4" i="8"/>
  <c r="B4" i="8"/>
  <c r="C4" i="8" s="1"/>
  <c r="A5" i="8"/>
  <c r="F5" i="8" s="1"/>
  <c r="E3" i="8"/>
  <c r="I3" i="8"/>
  <c r="K3" i="8"/>
  <c r="H5" i="8" l="1"/>
  <c r="A6" i="8"/>
  <c r="J5" i="8"/>
  <c r="B5" i="8"/>
  <c r="C5" i="8" s="1"/>
  <c r="D5" i="8"/>
  <c r="J6" i="8"/>
  <c r="H6" i="8"/>
  <c r="F6" i="8"/>
  <c r="A7" i="8"/>
  <c r="D6" i="8"/>
  <c r="G4" i="8"/>
  <c r="E4" i="8"/>
  <c r="I4" i="8"/>
  <c r="K4" i="8"/>
  <c r="E5" i="8" l="1"/>
  <c r="G5" i="8"/>
  <c r="K5" i="8"/>
  <c r="I5" i="8"/>
  <c r="B6" i="8"/>
  <c r="C6" i="8" s="1"/>
  <c r="I6" i="8" s="1"/>
  <c r="A8" i="8"/>
  <c r="H7" i="8"/>
  <c r="F7" i="8"/>
  <c r="D7" i="8"/>
  <c r="J7" i="8"/>
  <c r="E6" i="8" l="1"/>
  <c r="B7" i="8"/>
  <c r="C7" i="8" s="1"/>
  <c r="G7" i="8" s="1"/>
  <c r="K6" i="8"/>
  <c r="G6" i="8"/>
  <c r="J8" i="8"/>
  <c r="H8" i="8"/>
  <c r="A9" i="8"/>
  <c r="D8" i="8"/>
  <c r="F8" i="8"/>
  <c r="B8" i="8" l="1"/>
  <c r="C8" i="8" s="1"/>
  <c r="K8" i="8" s="1"/>
  <c r="K7" i="8"/>
  <c r="E7" i="8"/>
  <c r="I7" i="8"/>
  <c r="A10" i="8"/>
  <c r="H9" i="8"/>
  <c r="D9" i="8"/>
  <c r="J9" i="8"/>
  <c r="F9" i="8"/>
  <c r="B9" i="8" l="1"/>
  <c r="C9" i="8" s="1"/>
  <c r="G9" i="8" s="1"/>
  <c r="I8" i="8"/>
  <c r="G8" i="8"/>
  <c r="E8" i="8"/>
  <c r="H10" i="8"/>
  <c r="D10" i="8"/>
  <c r="F10" i="8"/>
  <c r="A11" i="8"/>
  <c r="J10" i="8"/>
  <c r="E9" i="8" l="1"/>
  <c r="K9" i="8"/>
  <c r="I9" i="8"/>
  <c r="B10" i="8"/>
  <c r="C10" i="8" s="1"/>
  <c r="I10" i="8" s="1"/>
  <c r="J11" i="8"/>
  <c r="A12" i="8"/>
  <c r="H11" i="8"/>
  <c r="F11" i="8"/>
  <c r="D11" i="8"/>
  <c r="B11" i="8" l="1"/>
  <c r="C11" i="8" s="1"/>
  <c r="K11" i="8" s="1"/>
  <c r="E10" i="8"/>
  <c r="K10" i="8"/>
  <c r="G10" i="8"/>
  <c r="F12" i="8"/>
  <c r="D12" i="8"/>
  <c r="J12" i="8"/>
  <c r="H12" i="8"/>
  <c r="A13" i="8"/>
  <c r="B12" i="8" l="1"/>
  <c r="C12" i="8" s="1"/>
  <c r="K12" i="8" s="1"/>
  <c r="G11" i="8"/>
  <c r="I11" i="8"/>
  <c r="E11" i="8"/>
  <c r="D13" i="8"/>
  <c r="F13" i="8"/>
  <c r="A14" i="8"/>
  <c r="J13" i="8"/>
  <c r="H13" i="8"/>
  <c r="B13" i="8" l="1"/>
  <c r="C13" i="8" s="1"/>
  <c r="K13" i="8" s="1"/>
  <c r="E12" i="8"/>
  <c r="I12" i="8"/>
  <c r="G12" i="8"/>
  <c r="D14" i="8"/>
  <c r="F14" i="8"/>
  <c r="J14" i="8"/>
  <c r="A15" i="8"/>
  <c r="H14" i="8"/>
  <c r="B14" i="8" l="1"/>
  <c r="C14" i="8" s="1"/>
  <c r="E14" i="8" s="1"/>
  <c r="I13" i="8"/>
  <c r="G13" i="8"/>
  <c r="E13" i="8"/>
  <c r="A16" i="8"/>
  <c r="F15" i="8"/>
  <c r="D15" i="8"/>
  <c r="J15" i="8"/>
  <c r="H15" i="8"/>
  <c r="G14" i="8" l="1"/>
  <c r="I14" i="8"/>
  <c r="B15" i="8"/>
  <c r="C15" i="8" s="1"/>
  <c r="I15" i="8" s="1"/>
  <c r="K14" i="8"/>
  <c r="F16" i="8"/>
  <c r="J16" i="8"/>
  <c r="A17" i="8"/>
  <c r="H16" i="8"/>
  <c r="D16" i="8"/>
  <c r="E15" i="8" l="1"/>
  <c r="B16" i="8"/>
  <c r="C16" i="8" s="1"/>
  <c r="E16" i="8" s="1"/>
  <c r="G15" i="8"/>
  <c r="K15" i="8"/>
  <c r="A18" i="8"/>
  <c r="H17" i="8"/>
  <c r="D17" i="8"/>
  <c r="J17" i="8"/>
  <c r="F17" i="8"/>
  <c r="K16" i="8" l="1"/>
  <c r="I16" i="8"/>
  <c r="G16" i="8"/>
  <c r="B17" i="8"/>
  <c r="C17" i="8" s="1"/>
  <c r="K17" i="8" s="1"/>
  <c r="H18" i="8"/>
  <c r="D18" i="8"/>
  <c r="F18" i="8"/>
  <c r="A19" i="8"/>
  <c r="J18" i="8"/>
  <c r="E17" i="8" l="1"/>
  <c r="G17" i="8"/>
  <c r="I17" i="8"/>
  <c r="B18" i="8"/>
  <c r="C18" i="8" s="1"/>
  <c r="K18" i="8" s="1"/>
  <c r="J19" i="8"/>
  <c r="A20" i="8"/>
  <c r="D19" i="8"/>
  <c r="F19" i="8"/>
  <c r="H19" i="8"/>
  <c r="B19" i="8" l="1"/>
  <c r="C19" i="8" s="1"/>
  <c r="G19" i="8" s="1"/>
  <c r="G18" i="8"/>
  <c r="I18" i="8"/>
  <c r="E18" i="8"/>
  <c r="F20" i="8"/>
  <c r="H20" i="8"/>
  <c r="J20" i="8"/>
  <c r="D20" i="8"/>
  <c r="A21" i="8"/>
  <c r="B20" i="8" l="1"/>
  <c r="C20" i="8" s="1"/>
  <c r="I20" i="8" s="1"/>
  <c r="I19" i="8"/>
  <c r="E19" i="8"/>
  <c r="K19" i="8"/>
  <c r="H21" i="8"/>
  <c r="F21" i="8"/>
  <c r="A22" i="8"/>
  <c r="J21" i="8"/>
  <c r="D21" i="8"/>
  <c r="B21" i="8" l="1"/>
  <c r="C21" i="8" s="1"/>
  <c r="K21" i="8" s="1"/>
  <c r="G20" i="8"/>
  <c r="E20" i="8"/>
  <c r="K20" i="8"/>
  <c r="D22" i="8"/>
  <c r="F22" i="8"/>
  <c r="J22" i="8"/>
  <c r="A23" i="8"/>
  <c r="H22" i="8"/>
  <c r="B22" i="8" l="1"/>
  <c r="C22" i="8" s="1"/>
  <c r="K22" i="8" s="1"/>
  <c r="G21" i="8"/>
  <c r="E21" i="8"/>
  <c r="I21" i="8"/>
  <c r="A24" i="8"/>
  <c r="D23" i="8"/>
  <c r="H23" i="8"/>
  <c r="F23" i="8"/>
  <c r="J23" i="8"/>
  <c r="I22" i="8" l="1"/>
  <c r="G22" i="8"/>
  <c r="E22" i="8"/>
  <c r="B23" i="8"/>
  <c r="C23" i="8" s="1"/>
  <c r="K23" i="8" s="1"/>
  <c r="D24" i="8"/>
  <c r="F24" i="8"/>
  <c r="A25" i="8"/>
  <c r="H24" i="8"/>
  <c r="J24" i="8"/>
  <c r="E23" i="8" l="1"/>
  <c r="G23" i="8"/>
  <c r="I23" i="8"/>
  <c r="B24" i="8"/>
  <c r="C24" i="8" s="1"/>
  <c r="K24" i="8" s="1"/>
  <c r="A26" i="8"/>
  <c r="D25" i="8"/>
  <c r="J25" i="8"/>
  <c r="H25" i="8"/>
  <c r="F25" i="8"/>
  <c r="I24" i="8" l="1"/>
  <c r="G24" i="8"/>
  <c r="E24" i="8"/>
  <c r="B25" i="8"/>
  <c r="C25" i="8" s="1"/>
  <c r="K25" i="8" s="1"/>
  <c r="H26" i="8"/>
  <c r="J26" i="8"/>
  <c r="D26" i="8"/>
  <c r="A27" i="8"/>
  <c r="F26" i="8"/>
  <c r="G25" i="8" l="1"/>
  <c r="E25" i="8"/>
  <c r="B26" i="8"/>
  <c r="C26" i="8" s="1"/>
  <c r="K26" i="8" s="1"/>
  <c r="I25" i="8"/>
  <c r="D27" i="8"/>
  <c r="A28" i="8"/>
  <c r="J27" i="8"/>
  <c r="H27" i="8"/>
  <c r="F27" i="8"/>
  <c r="B27" i="8" l="1"/>
  <c r="C27" i="8" s="1"/>
  <c r="K27" i="8" s="1"/>
  <c r="E26" i="8"/>
  <c r="G26" i="8"/>
  <c r="I26" i="8"/>
  <c r="D28" i="8"/>
  <c r="H28" i="8"/>
  <c r="F28" i="8"/>
  <c r="J28" i="8"/>
  <c r="A29" i="8"/>
  <c r="E27" i="8" l="1"/>
  <c r="I27" i="8"/>
  <c r="G27" i="8"/>
  <c r="B28" i="8"/>
  <c r="C28" i="8" s="1"/>
  <c r="E28" i="8" s="1"/>
  <c r="J29" i="8"/>
  <c r="H29" i="8"/>
  <c r="A30" i="8"/>
  <c r="D29" i="8"/>
  <c r="F29" i="8"/>
  <c r="K28" i="8" l="1"/>
  <c r="G28" i="8"/>
  <c r="B29" i="8"/>
  <c r="C29" i="8" s="1"/>
  <c r="E29" i="8" s="1"/>
  <c r="I28" i="8"/>
  <c r="J30" i="8"/>
  <c r="D30" i="8"/>
  <c r="H30" i="8"/>
  <c r="A31" i="8"/>
  <c r="F30" i="8"/>
  <c r="I29" i="8" l="1"/>
  <c r="G29" i="8"/>
  <c r="K29" i="8"/>
  <c r="B30" i="8"/>
  <c r="C30" i="8" s="1"/>
  <c r="I30" i="8" s="1"/>
  <c r="A32" i="8"/>
  <c r="J31" i="8"/>
  <c r="D31" i="8"/>
  <c r="F31" i="8"/>
  <c r="H31" i="8"/>
  <c r="B31" i="8" l="1"/>
  <c r="C31" i="8" s="1"/>
  <c r="K31" i="8" s="1"/>
  <c r="K30" i="8"/>
  <c r="G30" i="8"/>
  <c r="E30" i="8"/>
  <c r="D32" i="8"/>
  <c r="J32" i="8"/>
  <c r="A33" i="8"/>
  <c r="F32" i="8"/>
  <c r="H32" i="8"/>
  <c r="E31" i="8" l="1"/>
  <c r="G31" i="8"/>
  <c r="I31" i="8"/>
  <c r="B32" i="8"/>
  <c r="C32" i="8" s="1"/>
  <c r="K32" i="8" s="1"/>
  <c r="H33" i="8"/>
  <c r="H34" i="8" s="1"/>
  <c r="D33" i="8"/>
  <c r="D34" i="8" s="1"/>
  <c r="F33" i="8"/>
  <c r="F34" i="8" s="1"/>
  <c r="J33" i="8"/>
  <c r="J34" i="8" s="1"/>
  <c r="E32" i="8" l="1"/>
  <c r="B33" i="8"/>
  <c r="C33" i="8" s="1"/>
  <c r="E33" i="8" s="1"/>
  <c r="E34" i="8" s="1"/>
  <c r="G32" i="8"/>
  <c r="I32" i="8"/>
  <c r="I33" i="8" l="1"/>
  <c r="I34" i="8" s="1"/>
  <c r="K33" i="8"/>
  <c r="K34" i="8" s="1"/>
  <c r="G33" i="8"/>
  <c r="G34"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SUNTOY-LAP01</author>
  </authors>
  <commentList>
    <comment ref="K14" authorId="0" shapeId="0" xr:uid="{00000000-0006-0000-0E00-000001000000}">
      <text>
        <r>
          <rPr>
            <sz val="9"/>
            <color indexed="81"/>
            <rFont val="Tahoma"/>
            <family val="2"/>
          </rPr>
          <t xml:space="preserve">Score must be better than 87% national average and is on physical and telephone only
</t>
        </r>
      </text>
    </comment>
  </commentList>
</comments>
</file>

<file path=xl/sharedStrings.xml><?xml version="1.0" encoding="utf-8"?>
<sst xmlns="http://schemas.openxmlformats.org/spreadsheetml/2006/main" count="159" uniqueCount="100">
  <si>
    <t>Item Number</t>
  </si>
  <si>
    <t>Date</t>
  </si>
  <si>
    <t>Agreed Action</t>
  </si>
  <si>
    <t>Actionee</t>
  </si>
  <si>
    <t>Outcome</t>
  </si>
  <si>
    <t>Closed</t>
  </si>
  <si>
    <t>Open</t>
  </si>
  <si>
    <t>Sales Exec</t>
  </si>
  <si>
    <t>RT</t>
  </si>
  <si>
    <t>Month</t>
  </si>
  <si>
    <t>Year</t>
  </si>
  <si>
    <t>Vehicle No</t>
  </si>
  <si>
    <t>Band</t>
  </si>
  <si>
    <t>Asset No</t>
  </si>
  <si>
    <t>Asset Comm</t>
  </si>
  <si>
    <t>Smart No</t>
  </si>
  <si>
    <t>Smart Comm</t>
  </si>
  <si>
    <t>Tyre No</t>
  </si>
  <si>
    <t>Tyre Comm</t>
  </si>
  <si>
    <t>Alloy No</t>
  </si>
  <si>
    <t>Alloy Comm</t>
  </si>
  <si>
    <t>A</t>
  </si>
  <si>
    <t>B</t>
  </si>
  <si>
    <t>C</t>
  </si>
  <si>
    <t>ASSET</t>
  </si>
  <si>
    <t>SMART</t>
  </si>
  <si>
    <t>TYRE</t>
  </si>
  <si>
    <t>ALLOY</t>
  </si>
  <si>
    <t>COMM</t>
  </si>
  <si>
    <t>Total</t>
  </si>
  <si>
    <t>2019 Sales Commission Plan</t>
  </si>
  <si>
    <t>UNIT BANDS</t>
  </si>
  <si>
    <t>JAN</t>
  </si>
  <si>
    <t>FEB</t>
  </si>
  <si>
    <t>MAR</t>
  </si>
  <si>
    <t>APR</t>
  </si>
  <si>
    <t>MAY</t>
  </si>
  <si>
    <t>JUN</t>
  </si>
  <si>
    <t>JUL</t>
  </si>
  <si>
    <t>AUG</t>
  </si>
  <si>
    <t>SEP</t>
  </si>
  <si>
    <t>OCT</t>
  </si>
  <si>
    <t>NOV</t>
  </si>
  <si>
    <t>DEC</t>
  </si>
  <si>
    <t>TOTAL</t>
  </si>
  <si>
    <t>Dept Budget 2019</t>
  </si>
  <si>
    <t>Used 400</t>
  </si>
  <si>
    <t>BAND A</t>
  </si>
  <si>
    <t>0 to 7</t>
  </si>
  <si>
    <t>0 to 5</t>
  </si>
  <si>
    <t>0 to 107</t>
  </si>
  <si>
    <t>New 226</t>
  </si>
  <si>
    <t>5 Sales Execs</t>
  </si>
  <si>
    <t>BAND B</t>
  </si>
  <si>
    <t>8-10</t>
  </si>
  <si>
    <t>6-7</t>
  </si>
  <si>
    <t>108-131</t>
  </si>
  <si>
    <t>125 units per Exec</t>
  </si>
  <si>
    <t>BAND C</t>
  </si>
  <si>
    <t>11 +</t>
  </si>
  <si>
    <t>8+</t>
  </si>
  <si>
    <t>131+</t>
  </si>
  <si>
    <t>NEW/USED</t>
  </si>
  <si>
    <t>FINANCE</t>
  </si>
  <si>
    <t>BODYCARE</t>
  </si>
  <si>
    <t>SERVICE</t>
  </si>
  <si>
    <t xml:space="preserve">MYSTERY </t>
  </si>
  <si>
    <t>MINIMUM</t>
  </si>
  <si>
    <t>GP%</t>
  </si>
  <si>
    <t>PLAN 3YR</t>
  </si>
  <si>
    <t>SHOP</t>
  </si>
  <si>
    <t>CSI</t>
  </si>
  <si>
    <t>Paid on the following scales based upon Overall Satisfaction score achieved in Manufacture HSCI programme</t>
  </si>
  <si>
    <t>Sales Q1 £20 for every new car delivered in the quarter</t>
  </si>
  <si>
    <t>Sales Q2 £10 for every new car delivered in the quarter</t>
  </si>
  <si>
    <t>Sales Q3=No additional bonus</t>
  </si>
  <si>
    <t>Sales Q4 £10 deducted for every new car delivered in the quarter</t>
  </si>
  <si>
    <t>SALES EXECUTIVES CRITERIA</t>
  </si>
  <si>
    <t>GM &amp; Compliance Team Deal File Audit</t>
  </si>
  <si>
    <t>As part of JMG audit requirements, the Group F&amp;I Compliance team and General Managers conduct quarterly random deal file checks to ensure deal files meet the standard required by JMG. Should one of your deal files be checked, and found not to be to the required standard in line with JMG policy, you will be deducted the commission (Chassis + F&amp;I) &amp; any VoC payment you received for the deal in question.</t>
  </si>
  <si>
    <t>All bonus payments are made at the discretion of the Line Manager and the Company expressly reserves the right</t>
  </si>
  <si>
    <t>to vary or terminate the bonus scheme subject to a quarterly review and in line with business needs and trends</t>
  </si>
  <si>
    <t>Discretionary Sales Executive Bonus Scheme 2019</t>
  </si>
  <si>
    <t>I have read and understood the details contained within this letter</t>
  </si>
  <si>
    <t>Signed:</t>
  </si>
  <si>
    <t>Description of Problem</t>
  </si>
  <si>
    <t>Completion Target Date</t>
  </si>
  <si>
    <t>Action Status</t>
  </si>
  <si>
    <t>Type of Action</t>
  </si>
  <si>
    <t>Health and Safety</t>
  </si>
  <si>
    <t>Branch Development</t>
  </si>
  <si>
    <t>Recruiting and Organising</t>
  </si>
  <si>
    <t>Engagement and Communications</t>
  </si>
  <si>
    <t xml:space="preserve">Contractual </t>
  </si>
  <si>
    <t>Policy</t>
  </si>
  <si>
    <t>Column C</t>
  </si>
  <si>
    <r>
      <rPr>
        <b/>
        <sz val="11"/>
        <color theme="1"/>
        <rFont val="Calibri"/>
        <family val="2"/>
        <scheme val="minor"/>
      </rPr>
      <t>Column</t>
    </r>
    <r>
      <rPr>
        <sz val="11"/>
        <color theme="1"/>
        <rFont val="Calibri"/>
        <family val="2"/>
        <scheme val="minor"/>
      </rPr>
      <t xml:space="preserve"> G</t>
    </r>
  </si>
  <si>
    <t>Paused</t>
  </si>
  <si>
    <t>Agree to disagree</t>
  </si>
  <si>
    <t>Validation Ends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</si>
</sst>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43" formatCode="_(* #,##0.00_);_(* \(#,##0.00\);_(* &quot;-&quot;??_);_(@_)"/>
    <numFmt numFmtId="164" formatCode="#,##0;\(#,##0\);\-"/>
    <numFmt numFmtId="165" formatCode="&quot;£&quot;#,##0.00"/>
    <numFmt numFmtId="166" formatCode="&quot;£&quot;#,##0;\(&quot;£&quot;#,##0\);\-"/>
    <numFmt numFmtId="167" formatCode="d/m/yy;@"/>
    <numFmt numFmtId="168" formatCode="dd/mm/yyyy;@"/>
  </numFmts>
  <fonts count="16" x14ac:knownFonts="1">
    <font>
      <sz val="11"/>
      <color theme="1"/>
      <name val="Calibri"/>
      <family val="2"/>
      <scheme val="minor"/>
    </font>
    <font>
      <b/>
      <sz val="11"/>
      <color theme="1"/>
      <name val="Calibri"/>
      <family val="2"/>
      <scheme val="minor"/>
    </font>
    <font>
      <b/>
      <sz val="16"/>
      <color theme="1"/>
      <name val="Calibri"/>
      <family val="2"/>
      <scheme val="minor"/>
    </font>
    <font>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10"/>
      <name val="Arial"/>
      <family val="2"/>
    </font>
    <font>
      <sz val="10"/>
      <name val="Calibri"/>
      <family val="2"/>
      <scheme val="minor"/>
    </font>
    <font>
      <b/>
      <sz val="10"/>
      <name val="Calibri"/>
      <family val="2"/>
      <scheme val="minor"/>
    </font>
    <font>
      <b/>
      <sz val="10"/>
      <color theme="0"/>
      <name val="Calibri"/>
      <family val="2"/>
      <scheme val="minor"/>
    </font>
    <font>
      <b/>
      <u/>
      <sz val="10"/>
      <color theme="1"/>
      <name val="Calibri"/>
      <family val="2"/>
      <scheme val="minor"/>
    </font>
    <font>
      <sz val="9"/>
      <color indexed="81"/>
      <name val="Tahoma"/>
      <family val="2"/>
    </font>
    <font>
      <sz val="10"/>
      <name val="Tahoma"/>
      <family val="2"/>
    </font>
    <font>
      <b/>
      <sz val="14"/>
      <color theme="1"/>
      <name val="Arial"/>
      <family val="2"/>
    </font>
    <font>
      <b/>
      <sz val="14"/>
      <color theme="0"/>
      <name val="Arial"/>
      <family val="2"/>
    </font>
  </fonts>
  <fills count="13">
    <fill>
      <patternFill patternType="none"/>
    </fill>
    <fill>
      <patternFill patternType="gray125"/>
    </fill>
    <fill>
      <patternFill patternType="solid">
        <fgColor rgb="FFFFFFAF"/>
        <bgColor indexed="64"/>
      </patternFill>
    </fill>
    <fill>
      <patternFill patternType="solid">
        <fgColor rgb="FFFF0000"/>
        <bgColor indexed="64"/>
      </patternFill>
    </fill>
    <fill>
      <patternFill patternType="solid">
        <fgColor rgb="FFFFFF00"/>
        <bgColor indexed="64"/>
      </patternFill>
    </fill>
    <fill>
      <patternFill patternType="solid">
        <fgColor rgb="FF00FF00"/>
        <bgColor indexed="64"/>
      </patternFill>
    </fill>
    <fill>
      <patternFill patternType="solid">
        <fgColor theme="0"/>
        <bgColor indexed="64"/>
      </patternFill>
    </fill>
    <fill>
      <patternFill patternType="solid">
        <fgColor rgb="FF00B0F0"/>
        <bgColor indexed="64"/>
      </patternFill>
    </fill>
    <fill>
      <patternFill patternType="solid">
        <fgColor rgb="FFFFC000"/>
        <bgColor indexed="64"/>
      </patternFill>
    </fill>
    <fill>
      <patternFill patternType="solid">
        <fgColor rgb="FFFFCD00"/>
        <bgColor indexed="64"/>
      </patternFill>
    </fill>
    <fill>
      <patternFill patternType="solid">
        <fgColor rgb="FF208F7B"/>
        <bgColor indexed="64"/>
      </patternFill>
    </fill>
    <fill>
      <patternFill patternType="solid">
        <fgColor rgb="FFFA9125"/>
        <bgColor indexed="64"/>
      </patternFill>
    </fill>
    <fill>
      <patternFill patternType="solid">
        <fgColor theme="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14">
    <xf numFmtId="0" fontId="0" fillId="0" borderId="0"/>
    <xf numFmtId="0" fontId="3" fillId="0" borderId="0"/>
    <xf numFmtId="0" fontId="7" fillId="0" borderId="0"/>
    <xf numFmtId="43" fontId="7" fillId="0" borderId="0" applyFont="0" applyFill="0" applyBorder="0" applyAlignment="0" applyProtection="0"/>
    <xf numFmtId="43" fontId="1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13" fillId="0" borderId="0"/>
    <xf numFmtId="9" fontId="7" fillId="0" borderId="0" applyFont="0" applyFill="0" applyBorder="0" applyAlignment="0" applyProtection="0"/>
    <xf numFmtId="9" fontId="7" fillId="0" borderId="0" applyFont="0" applyFill="0" applyBorder="0" applyAlignment="0" applyProtection="0"/>
  </cellStyleXfs>
  <cellXfs count="117">
    <xf numFmtId="0" fontId="0" fillId="0" borderId="0" xfId="0"/>
    <xf numFmtId="0" fontId="5" fillId="0" borderId="0" xfId="1" applyFont="1"/>
    <xf numFmtId="0" fontId="6" fillId="6" borderId="0" xfId="1" applyFont="1" applyFill="1" applyAlignment="1">
      <alignment horizontal="center"/>
    </xf>
    <xf numFmtId="6" fontId="6" fillId="6" borderId="22" xfId="1" applyNumberFormat="1" applyFont="1" applyFill="1" applyBorder="1" applyAlignment="1">
      <alignment horizontal="center"/>
    </xf>
    <xf numFmtId="165" fontId="6" fillId="6" borderId="22" xfId="1" applyNumberFormat="1" applyFont="1" applyFill="1" applyBorder="1" applyAlignment="1">
      <alignment horizontal="center"/>
    </xf>
    <xf numFmtId="165" fontId="6" fillId="6" borderId="0" xfId="1" applyNumberFormat="1" applyFont="1" applyFill="1" applyAlignment="1">
      <alignment horizontal="center"/>
    </xf>
    <xf numFmtId="9" fontId="6" fillId="6" borderId="0" xfId="1" applyNumberFormat="1" applyFont="1" applyFill="1" applyAlignment="1">
      <alignment horizontal="center"/>
    </xf>
    <xf numFmtId="9" fontId="6" fillId="6" borderId="22" xfId="1" applyNumberFormat="1" applyFont="1" applyFill="1" applyBorder="1" applyAlignment="1">
      <alignment horizontal="center"/>
    </xf>
    <xf numFmtId="0" fontId="6" fillId="7" borderId="22" xfId="1" applyFont="1" applyFill="1" applyBorder="1" applyAlignment="1">
      <alignment horizontal="center"/>
    </xf>
    <xf numFmtId="0" fontId="6" fillId="7" borderId="23" xfId="1" applyFont="1" applyFill="1" applyBorder="1" applyAlignment="1">
      <alignment horizontal="center"/>
    </xf>
    <xf numFmtId="0" fontId="6" fillId="7" borderId="14" xfId="1" applyFont="1" applyFill="1" applyBorder="1" applyAlignment="1">
      <alignment horizontal="center"/>
    </xf>
    <xf numFmtId="0" fontId="6" fillId="7" borderId="24" xfId="1" applyFont="1" applyFill="1" applyBorder="1" applyAlignment="1">
      <alignment horizontal="center"/>
    </xf>
    <xf numFmtId="0" fontId="6" fillId="7" borderId="25" xfId="1" applyFont="1" applyFill="1" applyBorder="1" applyAlignment="1">
      <alignment horizontal="center"/>
    </xf>
    <xf numFmtId="0" fontId="6" fillId="7" borderId="10" xfId="1" applyFont="1" applyFill="1" applyBorder="1" applyAlignment="1">
      <alignment horizontal="center"/>
    </xf>
    <xf numFmtId="0" fontId="6" fillId="7" borderId="9" xfId="1" applyFont="1" applyFill="1" applyBorder="1" applyAlignment="1">
      <alignment horizontal="center"/>
    </xf>
    <xf numFmtId="0" fontId="6" fillId="5" borderId="23" xfId="1" applyFont="1" applyFill="1" applyBorder="1" applyAlignment="1">
      <alignment horizontal="center"/>
    </xf>
    <xf numFmtId="0" fontId="6" fillId="6" borderId="23" xfId="1" applyFont="1" applyFill="1" applyBorder="1" applyAlignment="1">
      <alignment horizontal="center"/>
    </xf>
    <xf numFmtId="0" fontId="6" fillId="6" borderId="24" xfId="1" applyFont="1" applyFill="1" applyBorder="1" applyAlignment="1">
      <alignment horizontal="center"/>
    </xf>
    <xf numFmtId="0" fontId="10" fillId="3" borderId="23" xfId="1" applyFont="1" applyFill="1" applyBorder="1" applyAlignment="1">
      <alignment horizontal="center"/>
    </xf>
    <xf numFmtId="0" fontId="6" fillId="5" borderId="22" xfId="1" applyFont="1" applyFill="1" applyBorder="1" applyAlignment="1">
      <alignment horizontal="center"/>
    </xf>
    <xf numFmtId="0" fontId="6" fillId="6" borderId="22" xfId="1" applyFont="1" applyFill="1" applyBorder="1" applyAlignment="1">
      <alignment horizontal="center"/>
    </xf>
    <xf numFmtId="17" fontId="6" fillId="6" borderId="15" xfId="1" applyNumberFormat="1" applyFont="1" applyFill="1" applyBorder="1" applyAlignment="1">
      <alignment horizontal="center"/>
    </xf>
    <xf numFmtId="0" fontId="10" fillId="3" borderId="22" xfId="1" applyFont="1" applyFill="1" applyBorder="1" applyAlignment="1">
      <alignment horizontal="center"/>
    </xf>
    <xf numFmtId="0" fontId="6" fillId="5" borderId="25" xfId="1" applyFont="1" applyFill="1" applyBorder="1" applyAlignment="1">
      <alignment horizontal="center"/>
    </xf>
    <xf numFmtId="0" fontId="6" fillId="6" borderId="25" xfId="1" applyFont="1" applyFill="1" applyBorder="1" applyAlignment="1">
      <alignment horizontal="center"/>
    </xf>
    <xf numFmtId="0" fontId="6" fillId="6" borderId="9" xfId="1" applyFont="1" applyFill="1" applyBorder="1" applyAlignment="1">
      <alignment horizontal="center"/>
    </xf>
    <xf numFmtId="0" fontId="10" fillId="3" borderId="25" xfId="1" applyFont="1" applyFill="1" applyBorder="1" applyAlignment="1">
      <alignment horizontal="center"/>
    </xf>
    <xf numFmtId="0" fontId="6" fillId="8" borderId="22" xfId="1" applyFont="1" applyFill="1" applyBorder="1" applyAlignment="1">
      <alignment horizontal="center"/>
    </xf>
    <xf numFmtId="0" fontId="6" fillId="6" borderId="15" xfId="1" applyFont="1" applyFill="1" applyBorder="1" applyAlignment="1">
      <alignment horizontal="center"/>
    </xf>
    <xf numFmtId="0" fontId="6" fillId="5" borderId="2" xfId="1" applyFont="1" applyFill="1" applyBorder="1" applyAlignment="1">
      <alignment horizontal="center"/>
    </xf>
    <xf numFmtId="49" fontId="6" fillId="6" borderId="15" xfId="1" applyNumberFormat="1" applyFont="1" applyFill="1" applyBorder="1" applyAlignment="1">
      <alignment horizontal="center"/>
    </xf>
    <xf numFmtId="0" fontId="6" fillId="6" borderId="2" xfId="1" applyFont="1" applyFill="1" applyBorder="1" applyAlignment="1">
      <alignment horizontal="center"/>
    </xf>
    <xf numFmtId="0" fontId="6" fillId="3" borderId="23" xfId="1" applyFont="1" applyFill="1" applyBorder="1" applyAlignment="1">
      <alignment horizontal="center"/>
    </xf>
    <xf numFmtId="0" fontId="6" fillId="3" borderId="22" xfId="1" applyFont="1" applyFill="1" applyBorder="1" applyAlignment="1">
      <alignment horizontal="center"/>
    </xf>
    <xf numFmtId="0" fontId="6" fillId="3" borderId="25" xfId="1" applyFont="1" applyFill="1" applyBorder="1" applyAlignment="1">
      <alignment horizontal="center"/>
    </xf>
    <xf numFmtId="17" fontId="6" fillId="6" borderId="0" xfId="1" applyNumberFormat="1" applyFont="1" applyFill="1" applyAlignment="1">
      <alignment horizontal="center"/>
    </xf>
    <xf numFmtId="0" fontId="6" fillId="3" borderId="2" xfId="1" applyFont="1" applyFill="1" applyBorder="1" applyAlignment="1">
      <alignment horizontal="center"/>
    </xf>
    <xf numFmtId="0" fontId="10" fillId="3" borderId="2" xfId="1" applyFont="1" applyFill="1" applyBorder="1" applyAlignment="1">
      <alignment horizontal="center"/>
    </xf>
    <xf numFmtId="0" fontId="10" fillId="3" borderId="7" xfId="1" applyFont="1" applyFill="1" applyBorder="1" applyAlignment="1">
      <alignment horizontal="center"/>
    </xf>
    <xf numFmtId="0" fontId="10" fillId="3" borderId="6" xfId="1" applyFont="1" applyFill="1" applyBorder="1" applyAlignment="1">
      <alignment horizontal="center"/>
    </xf>
    <xf numFmtId="0" fontId="6" fillId="4" borderId="2" xfId="1" applyFont="1" applyFill="1" applyBorder="1" applyAlignment="1">
      <alignment horizontal="center"/>
    </xf>
    <xf numFmtId="0" fontId="5" fillId="6" borderId="0" xfId="1" applyFont="1" applyFill="1"/>
    <xf numFmtId="0" fontId="0" fillId="2" borderId="14" xfId="0" applyFill="1" applyBorder="1" applyAlignment="1" applyProtection="1">
      <alignment horizontal="center" vertical="center"/>
      <protection locked="0"/>
    </xf>
    <xf numFmtId="1" fontId="0" fillId="2" borderId="0" xfId="0" applyNumberFormat="1" applyFill="1" applyAlignment="1" applyProtection="1">
      <alignment vertical="center"/>
      <protection locked="0"/>
    </xf>
    <xf numFmtId="0" fontId="0" fillId="0" borderId="14" xfId="0" applyBorder="1" applyAlignment="1">
      <alignment vertical="center"/>
    </xf>
    <xf numFmtId="0" fontId="0" fillId="0" borderId="14" xfId="0" applyBorder="1" applyAlignment="1">
      <alignment horizontal="center" vertical="center"/>
    </xf>
    <xf numFmtId="0" fontId="0" fillId="0" borderId="0" xfId="0" applyAlignment="1">
      <alignment vertical="center"/>
    </xf>
    <xf numFmtId="1" fontId="4" fillId="0" borderId="0" xfId="0" applyNumberFormat="1" applyFont="1" applyAlignment="1">
      <alignment vertical="center"/>
    </xf>
    <xf numFmtId="14" fontId="0" fillId="0" borderId="0" xfId="0" applyNumberFormat="1" applyAlignment="1">
      <alignment vertical="center"/>
    </xf>
    <xf numFmtId="164" fontId="0" fillId="0" borderId="0" xfId="0" applyNumberFormat="1" applyAlignment="1">
      <alignment vertical="center"/>
    </xf>
    <xf numFmtId="166" fontId="0" fillId="0" borderId="0" xfId="0" applyNumberFormat="1" applyAlignment="1">
      <alignment vertical="center"/>
    </xf>
    <xf numFmtId="0" fontId="6" fillId="7" borderId="10" xfId="1" applyFont="1" applyFill="1" applyBorder="1" applyAlignment="1">
      <alignment horizontal="center" vertical="center"/>
    </xf>
    <xf numFmtId="0" fontId="6" fillId="7" borderId="25" xfId="1" applyFont="1" applyFill="1" applyBorder="1" applyAlignment="1">
      <alignment horizontal="center" vertical="center"/>
    </xf>
    <xf numFmtId="0" fontId="6" fillId="7" borderId="14" xfId="1" applyFont="1" applyFill="1" applyBorder="1" applyAlignment="1">
      <alignment horizontal="center" vertical="center"/>
    </xf>
    <xf numFmtId="0" fontId="6" fillId="7" borderId="23" xfId="1" applyFont="1" applyFill="1" applyBorder="1" applyAlignment="1">
      <alignment horizontal="center" vertical="center"/>
    </xf>
    <xf numFmtId="0" fontId="6" fillId="7" borderId="22" xfId="1" applyFont="1" applyFill="1" applyBorder="1" applyAlignment="1">
      <alignment horizontal="center" vertical="center"/>
    </xf>
    <xf numFmtId="165" fontId="6" fillId="6" borderId="0" xfId="1" applyNumberFormat="1" applyFont="1" applyFill="1" applyAlignment="1">
      <alignment horizontal="center" vertical="center"/>
    </xf>
    <xf numFmtId="165" fontId="6" fillId="6" borderId="22" xfId="1" applyNumberFormat="1" applyFont="1" applyFill="1" applyBorder="1" applyAlignment="1">
      <alignment horizontal="center" vertical="center"/>
    </xf>
    <xf numFmtId="1" fontId="0" fillId="0" borderId="0" xfId="0" applyNumberFormat="1" applyAlignment="1">
      <alignment vertical="center"/>
    </xf>
    <xf numFmtId="14" fontId="1"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vertical="center"/>
    </xf>
    <xf numFmtId="166" fontId="1" fillId="0" borderId="0" xfId="0" applyNumberFormat="1" applyFont="1" applyAlignment="1">
      <alignment vertical="center"/>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166" fontId="2" fillId="0" borderId="5" xfId="0" applyNumberFormat="1" applyFont="1" applyBorder="1" applyAlignment="1">
      <alignment horizontal="center" vertical="center" wrapText="1"/>
    </xf>
    <xf numFmtId="0" fontId="0" fillId="0" borderId="0" xfId="0" applyAlignment="1">
      <alignment vertical="center" wrapText="1"/>
    </xf>
    <xf numFmtId="9" fontId="6" fillId="6" borderId="25" xfId="1" applyNumberFormat="1" applyFont="1" applyFill="1" applyBorder="1" applyAlignment="1">
      <alignment horizontal="center"/>
    </xf>
    <xf numFmtId="9" fontId="6" fillId="6" borderId="10" xfId="1" applyNumberFormat="1" applyFont="1" applyFill="1" applyBorder="1" applyAlignment="1">
      <alignment horizontal="center"/>
    </xf>
    <xf numFmtId="165" fontId="6" fillId="6" borderId="25" xfId="1" applyNumberFormat="1" applyFont="1" applyFill="1" applyBorder="1" applyAlignment="1">
      <alignment horizontal="center"/>
    </xf>
    <xf numFmtId="165" fontId="6" fillId="6" borderId="10" xfId="1" applyNumberFormat="1" applyFont="1" applyFill="1" applyBorder="1" applyAlignment="1">
      <alignment horizontal="center"/>
    </xf>
    <xf numFmtId="6" fontId="6" fillId="6" borderId="25" xfId="1" applyNumberFormat="1" applyFont="1" applyFill="1" applyBorder="1" applyAlignment="1">
      <alignment horizontal="center"/>
    </xf>
    <xf numFmtId="6" fontId="6" fillId="6" borderId="24" xfId="1" applyNumberFormat="1" applyFont="1" applyFill="1" applyBorder="1" applyAlignment="1">
      <alignment horizontal="center"/>
    </xf>
    <xf numFmtId="9" fontId="6" fillId="6" borderId="23" xfId="1" applyNumberFormat="1" applyFont="1" applyFill="1" applyBorder="1" applyAlignment="1">
      <alignment horizontal="center"/>
    </xf>
    <xf numFmtId="9" fontId="6" fillId="6" borderId="14" xfId="1" applyNumberFormat="1" applyFont="1" applyFill="1" applyBorder="1" applyAlignment="1">
      <alignment horizontal="center"/>
    </xf>
    <xf numFmtId="165" fontId="6" fillId="6" borderId="23" xfId="1" applyNumberFormat="1" applyFont="1" applyFill="1" applyBorder="1" applyAlignment="1">
      <alignment horizontal="center"/>
    </xf>
    <xf numFmtId="165" fontId="6" fillId="6" borderId="14" xfId="1" applyNumberFormat="1" applyFont="1" applyFill="1" applyBorder="1" applyAlignment="1">
      <alignment horizontal="center"/>
    </xf>
    <xf numFmtId="6" fontId="6" fillId="6" borderId="23" xfId="1" applyNumberFormat="1" applyFont="1" applyFill="1" applyBorder="1" applyAlignment="1">
      <alignment horizontal="center"/>
    </xf>
    <xf numFmtId="0" fontId="5" fillId="6" borderId="0" xfId="1" applyFont="1" applyFill="1" applyAlignment="1">
      <alignment horizontal="center"/>
    </xf>
    <xf numFmtId="0" fontId="6" fillId="0" borderId="0" xfId="0" applyFont="1" applyAlignment="1" applyProtection="1">
      <alignment horizontal="center" vertical="center" wrapText="1"/>
      <protection locked="0"/>
    </xf>
    <xf numFmtId="0" fontId="0" fillId="0" borderId="1" xfId="0" applyBorder="1"/>
    <xf numFmtId="0" fontId="1" fillId="0" borderId="0" xfId="0" applyFont="1"/>
    <xf numFmtId="0" fontId="11" fillId="6" borderId="0" xfId="1" applyFont="1" applyFill="1" applyAlignment="1">
      <alignment horizontal="center"/>
    </xf>
    <xf numFmtId="0" fontId="5" fillId="6" borderId="0" xfId="1" applyFont="1" applyFill="1" applyAlignment="1">
      <alignment horizontal="center" wrapText="1"/>
    </xf>
    <xf numFmtId="0" fontId="5" fillId="6" borderId="0" xfId="1" applyFont="1" applyFill="1" applyAlignment="1">
      <alignment horizontal="center"/>
    </xf>
    <xf numFmtId="6" fontId="6" fillId="6" borderId="25" xfId="1" applyNumberFormat="1" applyFont="1" applyFill="1" applyBorder="1" applyAlignment="1">
      <alignment horizontal="center" vertical="center"/>
    </xf>
    <xf numFmtId="6" fontId="6" fillId="6" borderId="22" xfId="1" applyNumberFormat="1" applyFont="1" applyFill="1" applyBorder="1" applyAlignment="1">
      <alignment horizontal="center" vertical="center"/>
    </xf>
    <xf numFmtId="0" fontId="9" fillId="7" borderId="4" xfId="2" applyFont="1" applyFill="1" applyBorder="1" applyAlignment="1">
      <alignment horizontal="center" vertical="center"/>
    </xf>
    <xf numFmtId="0" fontId="9" fillId="7" borderId="8" xfId="2" applyFont="1" applyFill="1" applyBorder="1" applyAlignment="1">
      <alignment horizontal="center" vertical="center"/>
    </xf>
    <xf numFmtId="0" fontId="9" fillId="7" borderId="3" xfId="2" applyFont="1" applyFill="1" applyBorder="1" applyAlignment="1">
      <alignment horizontal="center" vertical="center"/>
    </xf>
    <xf numFmtId="0" fontId="9" fillId="0" borderId="4" xfId="2" applyFont="1" applyBorder="1" applyAlignment="1">
      <alignment horizontal="center" vertical="center" wrapText="1"/>
    </xf>
    <xf numFmtId="0" fontId="9" fillId="0" borderId="8" xfId="2" applyFont="1" applyBorder="1" applyAlignment="1">
      <alignment horizontal="center" vertical="center" wrapText="1"/>
    </xf>
    <xf numFmtId="0" fontId="9" fillId="0" borderId="3" xfId="2" applyFont="1" applyBorder="1" applyAlignment="1">
      <alignment horizontal="center" vertical="center" wrapText="1"/>
    </xf>
    <xf numFmtId="0" fontId="8" fillId="0" borderId="4" xfId="2" applyFont="1" applyBorder="1" applyAlignment="1">
      <alignment horizontal="center" vertical="center"/>
    </xf>
    <xf numFmtId="0" fontId="8" fillId="0" borderId="8" xfId="2" applyFont="1" applyBorder="1" applyAlignment="1">
      <alignment horizontal="center" vertical="center"/>
    </xf>
    <xf numFmtId="0" fontId="8" fillId="0" borderId="3" xfId="2" applyFont="1" applyBorder="1" applyAlignment="1">
      <alignment horizontal="center" vertical="center"/>
    </xf>
    <xf numFmtId="0" fontId="5" fillId="6" borderId="11" xfId="1" applyFont="1" applyFill="1" applyBorder="1" applyAlignment="1">
      <alignment horizontal="center"/>
    </xf>
    <xf numFmtId="0" fontId="6" fillId="7" borderId="21" xfId="1" applyFont="1" applyFill="1" applyBorder="1" applyAlignment="1">
      <alignment horizontal="center"/>
    </xf>
    <xf numFmtId="0" fontId="6" fillId="7" borderId="20" xfId="1" applyFont="1" applyFill="1" applyBorder="1" applyAlignment="1">
      <alignment horizontal="center"/>
    </xf>
    <xf numFmtId="0" fontId="6" fillId="7" borderId="19" xfId="1" applyFont="1" applyFill="1" applyBorder="1" applyAlignment="1">
      <alignment horizontal="center"/>
    </xf>
    <xf numFmtId="0" fontId="6" fillId="6" borderId="16" xfId="1" applyFont="1" applyFill="1" applyBorder="1" applyAlignment="1">
      <alignment horizontal="center"/>
    </xf>
    <xf numFmtId="0" fontId="6" fillId="6" borderId="8" xfId="1" applyFont="1" applyFill="1" applyBorder="1" applyAlignment="1">
      <alignment horizontal="center"/>
    </xf>
    <xf numFmtId="0" fontId="6" fillId="6" borderId="13" xfId="1" applyFont="1" applyFill="1" applyBorder="1" applyAlignment="1">
      <alignment horizontal="center"/>
    </xf>
    <xf numFmtId="0" fontId="5" fillId="6" borderId="16" xfId="1" applyFont="1" applyFill="1" applyBorder="1" applyAlignment="1">
      <alignment horizontal="center" wrapText="1"/>
    </xf>
    <xf numFmtId="0" fontId="5" fillId="6" borderId="8" xfId="1" applyFont="1" applyFill="1" applyBorder="1" applyAlignment="1">
      <alignment horizontal="center" wrapText="1"/>
    </xf>
    <xf numFmtId="0" fontId="5" fillId="6" borderId="13" xfId="1" applyFont="1" applyFill="1" applyBorder="1" applyAlignment="1">
      <alignment horizontal="center" wrapText="1"/>
    </xf>
    <xf numFmtId="0" fontId="5" fillId="6" borderId="17" xfId="1" applyFont="1" applyFill="1" applyBorder="1" applyAlignment="1">
      <alignment horizontal="center" wrapText="1"/>
    </xf>
    <xf numFmtId="0" fontId="5" fillId="6" borderId="18" xfId="1" applyFont="1" applyFill="1" applyBorder="1" applyAlignment="1">
      <alignment horizontal="center" wrapText="1"/>
    </xf>
    <xf numFmtId="0" fontId="5" fillId="6" borderId="12" xfId="1" applyFont="1" applyFill="1" applyBorder="1" applyAlignment="1">
      <alignment horizontal="center" wrapText="1"/>
    </xf>
    <xf numFmtId="0" fontId="14" fillId="9" borderId="26" xfId="0" applyFont="1" applyFill="1" applyBorder="1" applyAlignment="1" applyProtection="1">
      <alignment horizontal="center" vertical="center" wrapText="1"/>
      <protection locked="0"/>
    </xf>
    <xf numFmtId="0" fontId="14" fillId="9" borderId="27" xfId="0" applyFont="1" applyFill="1" applyBorder="1" applyAlignment="1" applyProtection="1">
      <alignment horizontal="center" vertical="center" wrapText="1"/>
      <protection locked="0"/>
    </xf>
    <xf numFmtId="167" fontId="14" fillId="11" borderId="26" xfId="0" applyNumberFormat="1" applyFont="1" applyFill="1" applyBorder="1" applyAlignment="1" applyProtection="1">
      <alignment horizontal="center" vertical="center" wrapText="1"/>
      <protection locked="0"/>
    </xf>
    <xf numFmtId="168" fontId="15" fillId="12" borderId="26" xfId="0" applyNumberFormat="1" applyFont="1" applyFill="1" applyBorder="1" applyAlignment="1" applyProtection="1">
      <alignment horizontal="center" vertical="center" wrapText="1"/>
      <protection locked="0"/>
    </xf>
    <xf numFmtId="167" fontId="15" fillId="12" borderId="26" xfId="0" applyNumberFormat="1" applyFont="1" applyFill="1" applyBorder="1" applyAlignment="1" applyProtection="1">
      <alignment horizontal="center" vertical="center" wrapText="1"/>
      <protection locked="0"/>
    </xf>
    <xf numFmtId="0" fontId="15" fillId="10" borderId="26" xfId="0" applyFont="1" applyFill="1" applyBorder="1" applyAlignment="1" applyProtection="1">
      <alignment horizontal="center" vertical="center" wrapText="1"/>
      <protection locked="0"/>
    </xf>
    <xf numFmtId="168" fontId="15" fillId="10" borderId="26" xfId="0" applyNumberFormat="1" applyFont="1" applyFill="1" applyBorder="1" applyAlignment="1" applyProtection="1">
      <alignment horizontal="center" vertical="center" wrapText="1"/>
      <protection locked="0"/>
    </xf>
    <xf numFmtId="0" fontId="14" fillId="11" borderId="28" xfId="0" applyFont="1" applyFill="1" applyBorder="1" applyAlignment="1" applyProtection="1">
      <alignment horizontal="center" vertical="center" wrapText="1"/>
      <protection locked="0"/>
    </xf>
  </cellXfs>
  <cellStyles count="14">
    <cellStyle name="Comma 2" xfId="3" xr:uid="{00000000-0005-0000-0000-000001000000}"/>
    <cellStyle name="Comma 3" xfId="4" xr:uid="{00000000-0005-0000-0000-000002000000}"/>
    <cellStyle name="Comma 4" xfId="5" xr:uid="{00000000-0005-0000-0000-000003000000}"/>
    <cellStyle name="Comma 5" xfId="6" xr:uid="{00000000-0005-0000-0000-000004000000}"/>
    <cellStyle name="Currency 2" xfId="7" xr:uid="{00000000-0005-0000-0000-000005000000}"/>
    <cellStyle name="Currency 3" xfId="8" xr:uid="{00000000-0005-0000-0000-000006000000}"/>
    <cellStyle name="Currency 4" xfId="9" xr:uid="{00000000-0005-0000-0000-000007000000}"/>
    <cellStyle name="Normal" xfId="0" builtinId="0"/>
    <cellStyle name="Normal 2" xfId="10" xr:uid="{00000000-0005-0000-0000-000009000000}"/>
    <cellStyle name="Normal 2 2" xfId="2" xr:uid="{00000000-0005-0000-0000-00000A000000}"/>
    <cellStyle name="Normal 3" xfId="11" xr:uid="{00000000-0005-0000-0000-00000B000000}"/>
    <cellStyle name="Normal 4" xfId="1" xr:uid="{00000000-0005-0000-0000-00000C000000}"/>
    <cellStyle name="Percent 2" xfId="12" xr:uid="{00000000-0005-0000-0000-00000D000000}"/>
    <cellStyle name="Percent 2 2" xfId="13" xr:uid="{00000000-0005-0000-0000-00000E000000}"/>
  </cellStyles>
  <dxfs count="0"/>
  <tableStyles count="0" defaultTableStyle="TableStyleMedium2" defaultPivotStyle="PivotStyleLight16"/>
  <colors>
    <mruColors>
      <color rgb="FF208F7B"/>
      <color rgb="FF049E65"/>
      <color rgb="FFFA9125"/>
      <color rgb="FFFFCD00"/>
      <color rgb="FFFFFFAF"/>
      <color rgb="FF00CC00"/>
      <color rgb="FFFFEEB9"/>
      <color rgb="FFFFCCFF"/>
      <color rgb="FFB9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241300</xdr:colOff>
      <xdr:row>0</xdr:row>
      <xdr:rowOff>127000</xdr:rowOff>
    </xdr:from>
    <xdr:to>
      <xdr:col>2</xdr:col>
      <xdr:colOff>1866900</xdr:colOff>
      <xdr:row>0</xdr:row>
      <xdr:rowOff>1016000</xdr:rowOff>
    </xdr:to>
    <xdr:pic>
      <xdr:nvPicPr>
        <xdr:cNvPr id="3" name="Picture 2">
          <a:extLst>
            <a:ext uri="{FF2B5EF4-FFF2-40B4-BE49-F238E27FC236}">
              <a16:creationId xmlns:a16="http://schemas.microsoft.com/office/drawing/2014/main" id="{F0ED3FB7-DD47-38A2-3491-E154A293FC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1300" y="127000"/>
          <a:ext cx="3251200" cy="889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A1A2E-0FFC-4794-8447-13D7CE61F8EF}">
  <dimension ref="A1:I502"/>
  <sheetViews>
    <sheetView tabSelected="1" workbookViewId="0">
      <selection activeCell="C3" sqref="C3"/>
    </sheetView>
  </sheetViews>
  <sheetFormatPr baseColWidth="10" defaultColWidth="8.83203125" defaultRowHeight="22" customHeight="1" x14ac:dyDescent="0.2"/>
  <cols>
    <col min="1" max="1" width="12.5" customWidth="1"/>
    <col min="3" max="3" width="27.5" customWidth="1"/>
    <col min="4" max="4" width="33.5" customWidth="1"/>
    <col min="5" max="5" width="28.6640625" customWidth="1"/>
    <col min="6" max="6" width="15.83203125" customWidth="1"/>
    <col min="7" max="7" width="12.1640625" customWidth="1"/>
    <col min="8" max="8" width="26.33203125" customWidth="1"/>
    <col min="9" max="9" width="32.83203125" customWidth="1"/>
  </cols>
  <sheetData>
    <row r="1" spans="1:9" ht="88" customHeight="1" x14ac:dyDescent="0.2"/>
    <row r="2" spans="1:9" s="79" customFormat="1" ht="88" customHeight="1" x14ac:dyDescent="0.2">
      <c r="A2" s="114" t="s">
        <v>0</v>
      </c>
      <c r="B2" s="115" t="s">
        <v>1</v>
      </c>
      <c r="C2" s="112" t="s">
        <v>88</v>
      </c>
      <c r="D2" s="109" t="s">
        <v>85</v>
      </c>
      <c r="E2" s="109" t="s">
        <v>2</v>
      </c>
      <c r="F2" s="110" t="s">
        <v>3</v>
      </c>
      <c r="G2" s="113" t="s">
        <v>87</v>
      </c>
      <c r="H2" s="111" t="s">
        <v>86</v>
      </c>
      <c r="I2" s="116" t="s">
        <v>4</v>
      </c>
    </row>
    <row r="3" spans="1:9" ht="22" customHeight="1" x14ac:dyDescent="0.2">
      <c r="A3" s="80"/>
      <c r="B3" s="80"/>
      <c r="C3" s="80"/>
      <c r="D3" s="80"/>
      <c r="E3" s="80"/>
      <c r="F3" s="80"/>
      <c r="G3" s="80"/>
      <c r="H3" s="80"/>
      <c r="I3" s="80"/>
    </row>
    <row r="4" spans="1:9" ht="22" customHeight="1" x14ac:dyDescent="0.2">
      <c r="A4" s="80"/>
      <c r="B4" s="80"/>
      <c r="C4" s="80"/>
      <c r="D4" s="80"/>
      <c r="E4" s="80"/>
      <c r="F4" s="80"/>
      <c r="G4" s="80"/>
      <c r="H4" s="80"/>
      <c r="I4" s="80"/>
    </row>
    <row r="5" spans="1:9" ht="22" customHeight="1" x14ac:dyDescent="0.2">
      <c r="A5" s="80"/>
      <c r="B5" s="80"/>
      <c r="C5" s="80"/>
      <c r="D5" s="80"/>
      <c r="E5" s="80"/>
      <c r="F5" s="80"/>
      <c r="G5" s="80"/>
      <c r="H5" s="80"/>
      <c r="I5" s="80"/>
    </row>
    <row r="6" spans="1:9" ht="22" customHeight="1" x14ac:dyDescent="0.2">
      <c r="A6" s="80"/>
      <c r="B6" s="80"/>
      <c r="C6" s="80"/>
      <c r="D6" s="80"/>
      <c r="E6" s="80"/>
      <c r="F6" s="80"/>
      <c r="G6" s="80"/>
      <c r="H6" s="80"/>
      <c r="I6" s="80"/>
    </row>
    <row r="7" spans="1:9" ht="22" customHeight="1" x14ac:dyDescent="0.2">
      <c r="A7" s="80"/>
      <c r="B7" s="80"/>
      <c r="C7" s="80"/>
      <c r="D7" s="80"/>
      <c r="E7" s="80"/>
      <c r="F7" s="80"/>
      <c r="G7" s="80"/>
      <c r="H7" s="80"/>
      <c r="I7" s="80"/>
    </row>
    <row r="8" spans="1:9" ht="22" customHeight="1" x14ac:dyDescent="0.2">
      <c r="A8" s="80"/>
      <c r="B8" s="80"/>
      <c r="C8" s="80"/>
      <c r="D8" s="80"/>
      <c r="E8" s="80"/>
      <c r="F8" s="80"/>
      <c r="G8" s="80"/>
      <c r="H8" s="80"/>
      <c r="I8" s="80"/>
    </row>
    <row r="9" spans="1:9" ht="22" customHeight="1" x14ac:dyDescent="0.2">
      <c r="A9" s="80"/>
      <c r="B9" s="80"/>
      <c r="C9" s="80"/>
      <c r="D9" s="80"/>
      <c r="E9" s="80"/>
      <c r="F9" s="80"/>
      <c r="G9" s="80"/>
      <c r="H9" s="80"/>
      <c r="I9" s="80"/>
    </row>
    <row r="10" spans="1:9" ht="22" customHeight="1" x14ac:dyDescent="0.2">
      <c r="A10" s="80"/>
      <c r="B10" s="80"/>
      <c r="C10" s="80"/>
      <c r="D10" s="80"/>
      <c r="E10" s="80"/>
      <c r="F10" s="80"/>
      <c r="G10" s="80"/>
      <c r="H10" s="80"/>
      <c r="I10" s="80"/>
    </row>
    <row r="11" spans="1:9" ht="22" customHeight="1" x14ac:dyDescent="0.2">
      <c r="A11" s="80"/>
      <c r="B11" s="80"/>
      <c r="C11" s="80"/>
      <c r="D11" s="80"/>
      <c r="E11" s="80"/>
      <c r="F11" s="80"/>
      <c r="G11" s="80"/>
      <c r="H11" s="80"/>
      <c r="I11" s="80"/>
    </row>
    <row r="12" spans="1:9" ht="22" customHeight="1" x14ac:dyDescent="0.2">
      <c r="A12" s="80"/>
      <c r="B12" s="80"/>
      <c r="C12" s="80"/>
      <c r="D12" s="80"/>
      <c r="E12" s="80"/>
      <c r="F12" s="80"/>
      <c r="G12" s="80"/>
      <c r="H12" s="80"/>
      <c r="I12" s="80"/>
    </row>
    <row r="13" spans="1:9" ht="22" customHeight="1" x14ac:dyDescent="0.2">
      <c r="A13" s="80"/>
      <c r="B13" s="80"/>
      <c r="C13" s="80"/>
      <c r="D13" s="80"/>
      <c r="E13" s="80"/>
      <c r="F13" s="80"/>
      <c r="G13" s="80"/>
      <c r="H13" s="80"/>
      <c r="I13" s="80"/>
    </row>
    <row r="14" spans="1:9" ht="22" customHeight="1" x14ac:dyDescent="0.2">
      <c r="A14" s="80"/>
      <c r="B14" s="80"/>
      <c r="C14" s="80"/>
      <c r="D14" s="80"/>
      <c r="E14" s="80"/>
      <c r="F14" s="80"/>
      <c r="G14" s="80"/>
      <c r="H14" s="80"/>
      <c r="I14" s="80"/>
    </row>
    <row r="15" spans="1:9" ht="22" customHeight="1" x14ac:dyDescent="0.2">
      <c r="A15" s="80"/>
      <c r="B15" s="80"/>
      <c r="C15" s="80"/>
      <c r="D15" s="80"/>
      <c r="E15" s="80"/>
      <c r="F15" s="80"/>
      <c r="G15" s="80"/>
      <c r="H15" s="80"/>
      <c r="I15" s="80"/>
    </row>
    <row r="16" spans="1:9" ht="22" customHeight="1" x14ac:dyDescent="0.2">
      <c r="A16" s="80"/>
      <c r="B16" s="80"/>
      <c r="C16" s="80"/>
      <c r="D16" s="80"/>
      <c r="E16" s="80"/>
      <c r="F16" s="80"/>
      <c r="G16" s="80"/>
      <c r="H16" s="80"/>
      <c r="I16" s="80"/>
    </row>
    <row r="17" spans="1:9" ht="22" customHeight="1" x14ac:dyDescent="0.2">
      <c r="A17" s="80"/>
      <c r="B17" s="80"/>
      <c r="C17" s="80"/>
      <c r="D17" s="80"/>
      <c r="E17" s="80"/>
      <c r="F17" s="80"/>
      <c r="G17" s="80"/>
      <c r="H17" s="80"/>
      <c r="I17" s="80"/>
    </row>
    <row r="18" spans="1:9" ht="22" customHeight="1" x14ac:dyDescent="0.2">
      <c r="A18" s="80"/>
      <c r="B18" s="80"/>
      <c r="C18" s="80"/>
      <c r="D18" s="80"/>
      <c r="E18" s="80"/>
      <c r="F18" s="80"/>
      <c r="G18" s="80"/>
      <c r="H18" s="80"/>
      <c r="I18" s="80"/>
    </row>
    <row r="19" spans="1:9" ht="22" customHeight="1" x14ac:dyDescent="0.2">
      <c r="A19" s="80"/>
      <c r="B19" s="80"/>
      <c r="C19" s="80"/>
      <c r="D19" s="80"/>
      <c r="E19" s="80"/>
      <c r="F19" s="80"/>
      <c r="G19" s="80"/>
      <c r="H19" s="80"/>
      <c r="I19" s="80"/>
    </row>
    <row r="20" spans="1:9" ht="22" customHeight="1" x14ac:dyDescent="0.2">
      <c r="A20" s="80"/>
      <c r="B20" s="80"/>
      <c r="C20" s="80"/>
      <c r="D20" s="80"/>
      <c r="E20" s="80"/>
      <c r="F20" s="80"/>
      <c r="G20" s="80"/>
      <c r="H20" s="80"/>
      <c r="I20" s="80"/>
    </row>
    <row r="21" spans="1:9" ht="22" customHeight="1" x14ac:dyDescent="0.2">
      <c r="A21" s="80"/>
      <c r="B21" s="80"/>
      <c r="C21" s="80"/>
      <c r="D21" s="80"/>
      <c r="E21" s="80"/>
      <c r="F21" s="80"/>
      <c r="G21" s="80"/>
      <c r="H21" s="80"/>
      <c r="I21" s="80"/>
    </row>
    <row r="22" spans="1:9" ht="22" customHeight="1" x14ac:dyDescent="0.2">
      <c r="A22" s="80"/>
      <c r="B22" s="80"/>
      <c r="C22" s="80"/>
      <c r="D22" s="80"/>
      <c r="E22" s="80"/>
      <c r="F22" s="80"/>
      <c r="G22" s="80"/>
      <c r="H22" s="80"/>
      <c r="I22" s="80"/>
    </row>
    <row r="23" spans="1:9" ht="22" customHeight="1" x14ac:dyDescent="0.2">
      <c r="A23" s="80"/>
      <c r="B23" s="80"/>
      <c r="C23" s="80"/>
      <c r="D23" s="80"/>
      <c r="E23" s="80"/>
      <c r="F23" s="80"/>
      <c r="G23" s="80"/>
      <c r="H23" s="80"/>
      <c r="I23" s="80"/>
    </row>
    <row r="24" spans="1:9" ht="22" customHeight="1" x14ac:dyDescent="0.2">
      <c r="A24" s="80"/>
      <c r="B24" s="80"/>
      <c r="C24" s="80"/>
      <c r="D24" s="80"/>
      <c r="E24" s="80"/>
      <c r="F24" s="80"/>
      <c r="G24" s="80"/>
      <c r="H24" s="80"/>
      <c r="I24" s="80"/>
    </row>
    <row r="25" spans="1:9" ht="22" customHeight="1" x14ac:dyDescent="0.2">
      <c r="A25" s="80"/>
      <c r="B25" s="80"/>
      <c r="C25" s="80"/>
      <c r="D25" s="80"/>
      <c r="E25" s="80"/>
      <c r="F25" s="80"/>
      <c r="G25" s="80"/>
      <c r="H25" s="80"/>
      <c r="I25" s="80"/>
    </row>
    <row r="26" spans="1:9" ht="22" customHeight="1" x14ac:dyDescent="0.2">
      <c r="A26" s="80"/>
      <c r="B26" s="80"/>
      <c r="C26" s="80"/>
      <c r="D26" s="80"/>
      <c r="E26" s="80"/>
      <c r="F26" s="80"/>
      <c r="G26" s="80"/>
      <c r="H26" s="80"/>
      <c r="I26" s="80"/>
    </row>
    <row r="27" spans="1:9" ht="22" customHeight="1" x14ac:dyDescent="0.2">
      <c r="A27" s="80"/>
      <c r="B27" s="80"/>
      <c r="C27" s="80"/>
      <c r="D27" s="80"/>
      <c r="E27" s="80"/>
      <c r="F27" s="80"/>
      <c r="G27" s="80"/>
      <c r="H27" s="80"/>
      <c r="I27" s="80"/>
    </row>
    <row r="28" spans="1:9" ht="22" customHeight="1" x14ac:dyDescent="0.2">
      <c r="A28" s="80"/>
      <c r="B28" s="80"/>
      <c r="C28" s="80"/>
      <c r="D28" s="80"/>
      <c r="E28" s="80"/>
      <c r="F28" s="80"/>
      <c r="G28" s="80"/>
      <c r="H28" s="80"/>
      <c r="I28" s="80"/>
    </row>
    <row r="29" spans="1:9" ht="22" customHeight="1" x14ac:dyDescent="0.2">
      <c r="A29" s="80"/>
      <c r="B29" s="80"/>
      <c r="C29" s="80"/>
      <c r="D29" s="80"/>
      <c r="E29" s="80"/>
      <c r="F29" s="80"/>
      <c r="G29" s="80"/>
      <c r="H29" s="80"/>
      <c r="I29" s="80"/>
    </row>
    <row r="30" spans="1:9" ht="22" customHeight="1" x14ac:dyDescent="0.2">
      <c r="A30" s="80"/>
      <c r="B30" s="80"/>
      <c r="C30" s="80"/>
      <c r="D30" s="80"/>
      <c r="E30" s="80"/>
      <c r="F30" s="80"/>
      <c r="G30" s="80"/>
      <c r="H30" s="80"/>
      <c r="I30" s="80"/>
    </row>
    <row r="31" spans="1:9" ht="22" customHeight="1" x14ac:dyDescent="0.2">
      <c r="A31" s="80"/>
      <c r="B31" s="80"/>
      <c r="C31" s="80"/>
      <c r="D31" s="80"/>
      <c r="E31" s="80"/>
      <c r="F31" s="80"/>
      <c r="G31" s="80"/>
      <c r="H31" s="80"/>
      <c r="I31" s="80"/>
    </row>
    <row r="32" spans="1:9" ht="22" customHeight="1" x14ac:dyDescent="0.2">
      <c r="A32" s="80"/>
      <c r="B32" s="80"/>
      <c r="C32" s="80"/>
      <c r="D32" s="80"/>
      <c r="E32" s="80"/>
      <c r="F32" s="80"/>
      <c r="G32" s="80"/>
      <c r="H32" s="80"/>
      <c r="I32" s="80"/>
    </row>
    <row r="33" spans="1:9" ht="22" customHeight="1" x14ac:dyDescent="0.2">
      <c r="A33" s="80"/>
      <c r="B33" s="80"/>
      <c r="C33" s="80"/>
      <c r="D33" s="80"/>
      <c r="E33" s="80"/>
      <c r="F33" s="80"/>
      <c r="G33" s="80"/>
      <c r="H33" s="80"/>
      <c r="I33" s="80"/>
    </row>
    <row r="34" spans="1:9" ht="22" customHeight="1" x14ac:dyDescent="0.2">
      <c r="A34" s="80"/>
      <c r="B34" s="80"/>
      <c r="C34" s="80"/>
      <c r="D34" s="80"/>
      <c r="E34" s="80"/>
      <c r="F34" s="80"/>
      <c r="G34" s="80"/>
      <c r="H34" s="80"/>
      <c r="I34" s="80"/>
    </row>
    <row r="35" spans="1:9" ht="22" customHeight="1" x14ac:dyDescent="0.2">
      <c r="A35" s="80"/>
      <c r="B35" s="80"/>
      <c r="C35" s="80"/>
      <c r="D35" s="80"/>
      <c r="E35" s="80"/>
      <c r="F35" s="80"/>
      <c r="G35" s="80"/>
      <c r="H35" s="80"/>
      <c r="I35" s="80"/>
    </row>
    <row r="36" spans="1:9" ht="22" customHeight="1" x14ac:dyDescent="0.2">
      <c r="A36" s="80"/>
      <c r="B36" s="80"/>
      <c r="C36" s="80"/>
      <c r="D36" s="80"/>
      <c r="E36" s="80"/>
      <c r="F36" s="80"/>
      <c r="G36" s="80"/>
      <c r="H36" s="80"/>
      <c r="I36" s="80"/>
    </row>
    <row r="37" spans="1:9" ht="22" customHeight="1" x14ac:dyDescent="0.2">
      <c r="A37" s="80"/>
      <c r="B37" s="80"/>
      <c r="C37" s="80"/>
      <c r="D37" s="80"/>
      <c r="E37" s="80"/>
      <c r="F37" s="80"/>
      <c r="G37" s="80"/>
      <c r="H37" s="80"/>
      <c r="I37" s="80"/>
    </row>
    <row r="38" spans="1:9" ht="22" customHeight="1" x14ac:dyDescent="0.2">
      <c r="A38" s="80"/>
      <c r="B38" s="80"/>
      <c r="C38" s="80"/>
      <c r="D38" s="80"/>
      <c r="E38" s="80"/>
      <c r="F38" s="80"/>
      <c r="G38" s="80"/>
      <c r="H38" s="80"/>
      <c r="I38" s="80"/>
    </row>
    <row r="39" spans="1:9" ht="22" customHeight="1" x14ac:dyDescent="0.2">
      <c r="A39" s="80"/>
      <c r="B39" s="80"/>
      <c r="C39" s="80"/>
      <c r="D39" s="80"/>
      <c r="E39" s="80"/>
      <c r="F39" s="80"/>
      <c r="G39" s="80"/>
      <c r="H39" s="80"/>
      <c r="I39" s="80"/>
    </row>
    <row r="40" spans="1:9" ht="22" customHeight="1" x14ac:dyDescent="0.2">
      <c r="A40" s="80"/>
      <c r="B40" s="80"/>
      <c r="C40" s="80"/>
      <c r="D40" s="80"/>
      <c r="E40" s="80"/>
      <c r="F40" s="80"/>
      <c r="G40" s="80"/>
      <c r="H40" s="80"/>
      <c r="I40" s="80"/>
    </row>
    <row r="41" spans="1:9" ht="22" customHeight="1" x14ac:dyDescent="0.2">
      <c r="A41" s="80"/>
      <c r="B41" s="80"/>
      <c r="C41" s="80"/>
      <c r="D41" s="80"/>
      <c r="E41" s="80"/>
      <c r="F41" s="80"/>
      <c r="G41" s="80"/>
      <c r="H41" s="80"/>
      <c r="I41" s="80"/>
    </row>
    <row r="42" spans="1:9" ht="22" customHeight="1" x14ac:dyDescent="0.2">
      <c r="A42" s="80"/>
      <c r="B42" s="80"/>
      <c r="C42" s="80"/>
      <c r="D42" s="80"/>
      <c r="E42" s="80"/>
      <c r="F42" s="80"/>
      <c r="G42" s="80"/>
      <c r="H42" s="80"/>
      <c r="I42" s="80"/>
    </row>
    <row r="43" spans="1:9" ht="22" customHeight="1" x14ac:dyDescent="0.2">
      <c r="A43" s="80"/>
      <c r="B43" s="80"/>
      <c r="C43" s="80"/>
      <c r="D43" s="80"/>
      <c r="E43" s="80"/>
      <c r="F43" s="80"/>
      <c r="G43" s="80"/>
      <c r="H43" s="80"/>
      <c r="I43" s="80"/>
    </row>
    <row r="44" spans="1:9" ht="22" customHeight="1" x14ac:dyDescent="0.2">
      <c r="A44" s="80"/>
      <c r="B44" s="80"/>
      <c r="C44" s="80"/>
      <c r="D44" s="80"/>
      <c r="E44" s="80"/>
      <c r="F44" s="80"/>
      <c r="G44" s="80"/>
      <c r="H44" s="80"/>
      <c r="I44" s="80"/>
    </row>
    <row r="45" spans="1:9" ht="22" customHeight="1" x14ac:dyDescent="0.2">
      <c r="A45" s="80"/>
      <c r="B45" s="80"/>
      <c r="C45" s="80"/>
      <c r="D45" s="80"/>
      <c r="E45" s="80"/>
      <c r="F45" s="80"/>
      <c r="G45" s="80"/>
      <c r="H45" s="80"/>
      <c r="I45" s="80"/>
    </row>
    <row r="46" spans="1:9" ht="22" customHeight="1" x14ac:dyDescent="0.2">
      <c r="A46" s="80"/>
      <c r="B46" s="80"/>
      <c r="C46" s="80"/>
      <c r="D46" s="80"/>
      <c r="E46" s="80"/>
      <c r="F46" s="80"/>
      <c r="G46" s="80"/>
      <c r="H46" s="80"/>
      <c r="I46" s="80"/>
    </row>
    <row r="47" spans="1:9" ht="22" customHeight="1" x14ac:dyDescent="0.2">
      <c r="A47" s="80"/>
      <c r="B47" s="80"/>
      <c r="C47" s="80"/>
      <c r="D47" s="80"/>
      <c r="E47" s="80"/>
      <c r="F47" s="80"/>
      <c r="G47" s="80"/>
      <c r="H47" s="80"/>
      <c r="I47" s="80"/>
    </row>
    <row r="48" spans="1:9" ht="22" customHeight="1" x14ac:dyDescent="0.2">
      <c r="A48" s="80"/>
      <c r="B48" s="80"/>
      <c r="C48" s="80"/>
      <c r="D48" s="80"/>
      <c r="E48" s="80"/>
      <c r="F48" s="80"/>
      <c r="G48" s="80"/>
      <c r="H48" s="80"/>
      <c r="I48" s="80"/>
    </row>
    <row r="49" spans="1:9" ht="22" customHeight="1" x14ac:dyDescent="0.2">
      <c r="A49" s="80"/>
      <c r="B49" s="80"/>
      <c r="C49" s="80"/>
      <c r="D49" s="80"/>
      <c r="E49" s="80"/>
      <c r="F49" s="80"/>
      <c r="G49" s="80"/>
      <c r="H49" s="80"/>
      <c r="I49" s="80"/>
    </row>
    <row r="50" spans="1:9" ht="22" customHeight="1" x14ac:dyDescent="0.2">
      <c r="A50" s="80"/>
      <c r="B50" s="80"/>
      <c r="C50" s="80"/>
      <c r="D50" s="80"/>
      <c r="E50" s="80"/>
      <c r="F50" s="80"/>
      <c r="G50" s="80"/>
      <c r="H50" s="80"/>
      <c r="I50" s="80"/>
    </row>
    <row r="51" spans="1:9" ht="22" customHeight="1" x14ac:dyDescent="0.2">
      <c r="A51" s="80"/>
      <c r="B51" s="80"/>
      <c r="C51" s="80"/>
      <c r="D51" s="80"/>
      <c r="E51" s="80"/>
      <c r="F51" s="80"/>
      <c r="G51" s="80"/>
      <c r="H51" s="80"/>
      <c r="I51" s="80"/>
    </row>
    <row r="52" spans="1:9" ht="22" customHeight="1" x14ac:dyDescent="0.2">
      <c r="A52" s="80"/>
      <c r="B52" s="80"/>
      <c r="C52" s="80"/>
      <c r="D52" s="80"/>
      <c r="E52" s="80"/>
      <c r="F52" s="80"/>
      <c r="G52" s="80"/>
      <c r="H52" s="80"/>
      <c r="I52" s="80"/>
    </row>
    <row r="53" spans="1:9" ht="22" customHeight="1" x14ac:dyDescent="0.2">
      <c r="A53" s="80"/>
      <c r="B53" s="80"/>
      <c r="C53" s="80"/>
      <c r="D53" s="80"/>
      <c r="E53" s="80"/>
      <c r="F53" s="80"/>
      <c r="G53" s="80"/>
      <c r="H53" s="80"/>
      <c r="I53" s="80"/>
    </row>
    <row r="54" spans="1:9" ht="22" customHeight="1" x14ac:dyDescent="0.2">
      <c r="A54" s="80"/>
      <c r="B54" s="80"/>
      <c r="C54" s="80"/>
      <c r="D54" s="80"/>
      <c r="E54" s="80"/>
      <c r="F54" s="80"/>
      <c r="G54" s="80"/>
      <c r="H54" s="80"/>
      <c r="I54" s="80"/>
    </row>
    <row r="55" spans="1:9" ht="22" customHeight="1" x14ac:dyDescent="0.2">
      <c r="A55" s="80"/>
      <c r="B55" s="80"/>
      <c r="C55" s="80"/>
      <c r="D55" s="80"/>
      <c r="E55" s="80"/>
      <c r="F55" s="80"/>
      <c r="G55" s="80"/>
      <c r="H55" s="80"/>
      <c r="I55" s="80"/>
    </row>
    <row r="56" spans="1:9" ht="22" customHeight="1" x14ac:dyDescent="0.2">
      <c r="A56" s="80"/>
      <c r="B56" s="80"/>
      <c r="C56" s="80"/>
      <c r="D56" s="80"/>
      <c r="E56" s="80"/>
      <c r="F56" s="80"/>
      <c r="G56" s="80"/>
      <c r="H56" s="80"/>
      <c r="I56" s="80"/>
    </row>
    <row r="57" spans="1:9" ht="22" customHeight="1" x14ac:dyDescent="0.2">
      <c r="A57" s="80"/>
      <c r="B57" s="80"/>
      <c r="C57" s="80"/>
      <c r="D57" s="80"/>
      <c r="E57" s="80"/>
      <c r="F57" s="80"/>
      <c r="G57" s="80"/>
      <c r="H57" s="80"/>
      <c r="I57" s="80"/>
    </row>
    <row r="58" spans="1:9" ht="22" customHeight="1" x14ac:dyDescent="0.2">
      <c r="A58" s="80"/>
      <c r="B58" s="80"/>
      <c r="C58" s="80"/>
      <c r="D58" s="80"/>
      <c r="E58" s="80"/>
      <c r="F58" s="80"/>
      <c r="G58" s="80"/>
      <c r="H58" s="80"/>
      <c r="I58" s="80"/>
    </row>
    <row r="59" spans="1:9" ht="22" customHeight="1" x14ac:dyDescent="0.2">
      <c r="A59" s="80"/>
      <c r="B59" s="80"/>
      <c r="C59" s="80"/>
      <c r="D59" s="80"/>
      <c r="E59" s="80"/>
      <c r="F59" s="80"/>
      <c r="G59" s="80"/>
      <c r="H59" s="80"/>
      <c r="I59" s="80"/>
    </row>
    <row r="60" spans="1:9" ht="22" customHeight="1" x14ac:dyDescent="0.2">
      <c r="A60" s="80"/>
      <c r="B60" s="80"/>
      <c r="C60" s="80"/>
      <c r="D60" s="80"/>
      <c r="E60" s="80"/>
      <c r="F60" s="80"/>
      <c r="G60" s="80"/>
      <c r="H60" s="80"/>
      <c r="I60" s="80"/>
    </row>
    <row r="61" spans="1:9" ht="22" customHeight="1" x14ac:dyDescent="0.2">
      <c r="A61" s="80"/>
      <c r="B61" s="80"/>
      <c r="C61" s="80"/>
      <c r="D61" s="80"/>
      <c r="E61" s="80"/>
      <c r="F61" s="80"/>
      <c r="G61" s="80"/>
      <c r="H61" s="80"/>
      <c r="I61" s="80"/>
    </row>
    <row r="62" spans="1:9" ht="22" customHeight="1" x14ac:dyDescent="0.2">
      <c r="A62" s="80"/>
      <c r="B62" s="80"/>
      <c r="C62" s="80"/>
      <c r="D62" s="80"/>
      <c r="E62" s="80"/>
      <c r="F62" s="80"/>
      <c r="G62" s="80"/>
      <c r="H62" s="80"/>
      <c r="I62" s="80"/>
    </row>
    <row r="63" spans="1:9" ht="22" customHeight="1" x14ac:dyDescent="0.2">
      <c r="A63" s="80"/>
      <c r="B63" s="80"/>
      <c r="C63" s="80"/>
      <c r="D63" s="80"/>
      <c r="E63" s="80"/>
      <c r="F63" s="80"/>
      <c r="G63" s="80"/>
      <c r="H63" s="80"/>
      <c r="I63" s="80"/>
    </row>
    <row r="64" spans="1:9" ht="22" customHeight="1" x14ac:dyDescent="0.2">
      <c r="A64" s="80"/>
      <c r="B64" s="80"/>
      <c r="C64" s="80"/>
      <c r="D64" s="80"/>
      <c r="E64" s="80"/>
      <c r="F64" s="80"/>
      <c r="G64" s="80"/>
      <c r="H64" s="80"/>
      <c r="I64" s="80"/>
    </row>
    <row r="65" spans="1:9" ht="22" customHeight="1" x14ac:dyDescent="0.2">
      <c r="A65" s="80"/>
      <c r="B65" s="80"/>
      <c r="C65" s="80"/>
      <c r="D65" s="80"/>
      <c r="E65" s="80"/>
      <c r="F65" s="80"/>
      <c r="G65" s="80"/>
      <c r="H65" s="80"/>
      <c r="I65" s="80"/>
    </row>
    <row r="66" spans="1:9" ht="22" customHeight="1" x14ac:dyDescent="0.2">
      <c r="A66" s="80"/>
      <c r="B66" s="80"/>
      <c r="C66" s="80"/>
      <c r="D66" s="80"/>
      <c r="E66" s="80"/>
      <c r="F66" s="80"/>
      <c r="G66" s="80"/>
      <c r="H66" s="80"/>
      <c r="I66" s="80"/>
    </row>
    <row r="67" spans="1:9" ht="22" customHeight="1" x14ac:dyDescent="0.2">
      <c r="A67" s="80"/>
      <c r="B67" s="80"/>
      <c r="C67" s="80"/>
      <c r="D67" s="80"/>
      <c r="E67" s="80"/>
      <c r="F67" s="80"/>
      <c r="G67" s="80"/>
      <c r="H67" s="80"/>
      <c r="I67" s="80"/>
    </row>
    <row r="68" spans="1:9" ht="22" customHeight="1" x14ac:dyDescent="0.2">
      <c r="A68" s="80"/>
      <c r="B68" s="80"/>
      <c r="C68" s="80"/>
      <c r="D68" s="80"/>
      <c r="E68" s="80"/>
      <c r="F68" s="80"/>
      <c r="G68" s="80"/>
      <c r="H68" s="80"/>
      <c r="I68" s="80"/>
    </row>
    <row r="69" spans="1:9" ht="22" customHeight="1" x14ac:dyDescent="0.2">
      <c r="A69" s="80"/>
      <c r="B69" s="80"/>
      <c r="C69" s="80"/>
      <c r="D69" s="80"/>
      <c r="E69" s="80"/>
      <c r="F69" s="80"/>
      <c r="G69" s="80"/>
      <c r="H69" s="80"/>
      <c r="I69" s="80"/>
    </row>
    <row r="70" spans="1:9" ht="22" customHeight="1" x14ac:dyDescent="0.2">
      <c r="A70" s="80"/>
      <c r="B70" s="80"/>
      <c r="C70" s="80"/>
      <c r="D70" s="80"/>
      <c r="E70" s="80"/>
      <c r="F70" s="80"/>
      <c r="G70" s="80"/>
      <c r="H70" s="80"/>
      <c r="I70" s="80"/>
    </row>
    <row r="71" spans="1:9" ht="22" customHeight="1" x14ac:dyDescent="0.2">
      <c r="A71" s="80"/>
      <c r="B71" s="80"/>
      <c r="C71" s="80"/>
      <c r="D71" s="80"/>
      <c r="E71" s="80"/>
      <c r="F71" s="80"/>
      <c r="G71" s="80"/>
      <c r="H71" s="80"/>
      <c r="I71" s="80"/>
    </row>
    <row r="72" spans="1:9" ht="22" customHeight="1" x14ac:dyDescent="0.2">
      <c r="A72" s="80"/>
      <c r="B72" s="80"/>
      <c r="C72" s="80"/>
      <c r="D72" s="80"/>
      <c r="E72" s="80"/>
      <c r="F72" s="80"/>
      <c r="G72" s="80"/>
      <c r="H72" s="80"/>
      <c r="I72" s="80"/>
    </row>
    <row r="73" spans="1:9" ht="22" customHeight="1" x14ac:dyDescent="0.2">
      <c r="A73" s="80"/>
      <c r="B73" s="80"/>
      <c r="C73" s="80"/>
      <c r="D73" s="80"/>
      <c r="E73" s="80"/>
      <c r="F73" s="80"/>
      <c r="G73" s="80"/>
      <c r="H73" s="80"/>
      <c r="I73" s="80"/>
    </row>
    <row r="74" spans="1:9" ht="22" customHeight="1" x14ac:dyDescent="0.2">
      <c r="A74" s="80"/>
      <c r="B74" s="80"/>
      <c r="C74" s="80"/>
      <c r="D74" s="80"/>
      <c r="E74" s="80"/>
      <c r="F74" s="80"/>
      <c r="G74" s="80"/>
      <c r="H74" s="80"/>
      <c r="I74" s="80"/>
    </row>
    <row r="75" spans="1:9" ht="22" customHeight="1" x14ac:dyDescent="0.2">
      <c r="A75" s="80"/>
      <c r="B75" s="80"/>
      <c r="C75" s="80"/>
      <c r="D75" s="80"/>
      <c r="E75" s="80"/>
      <c r="F75" s="80"/>
      <c r="G75" s="80"/>
      <c r="H75" s="80"/>
      <c r="I75" s="80"/>
    </row>
    <row r="76" spans="1:9" ht="22" customHeight="1" x14ac:dyDescent="0.2">
      <c r="A76" s="80"/>
      <c r="B76" s="80"/>
      <c r="C76" s="80"/>
      <c r="D76" s="80"/>
      <c r="E76" s="80"/>
      <c r="F76" s="80"/>
      <c r="G76" s="80"/>
      <c r="H76" s="80"/>
      <c r="I76" s="80"/>
    </row>
    <row r="77" spans="1:9" ht="22" customHeight="1" x14ac:dyDescent="0.2">
      <c r="A77" s="80"/>
      <c r="B77" s="80"/>
      <c r="C77" s="80"/>
      <c r="D77" s="80"/>
      <c r="E77" s="80"/>
      <c r="F77" s="80"/>
      <c r="G77" s="80"/>
      <c r="H77" s="80"/>
      <c r="I77" s="80"/>
    </row>
    <row r="78" spans="1:9" ht="22" customHeight="1" x14ac:dyDescent="0.2">
      <c r="A78" s="80"/>
      <c r="B78" s="80"/>
      <c r="C78" s="80"/>
      <c r="D78" s="80"/>
      <c r="E78" s="80"/>
      <c r="F78" s="80"/>
      <c r="G78" s="80"/>
      <c r="H78" s="80"/>
      <c r="I78" s="80"/>
    </row>
    <row r="79" spans="1:9" ht="22" customHeight="1" x14ac:dyDescent="0.2">
      <c r="A79" s="80"/>
      <c r="B79" s="80"/>
      <c r="C79" s="80"/>
      <c r="D79" s="80"/>
      <c r="E79" s="80"/>
      <c r="F79" s="80"/>
      <c r="G79" s="80"/>
      <c r="H79" s="80"/>
      <c r="I79" s="80"/>
    </row>
    <row r="80" spans="1:9" ht="22" customHeight="1" x14ac:dyDescent="0.2">
      <c r="A80" s="80"/>
      <c r="B80" s="80"/>
      <c r="C80" s="80"/>
      <c r="D80" s="80"/>
      <c r="E80" s="80"/>
      <c r="F80" s="80"/>
      <c r="G80" s="80"/>
      <c r="H80" s="80"/>
      <c r="I80" s="80"/>
    </row>
    <row r="81" spans="1:9" ht="22" customHeight="1" x14ac:dyDescent="0.2">
      <c r="A81" s="80"/>
      <c r="B81" s="80"/>
      <c r="C81" s="80"/>
      <c r="D81" s="80"/>
      <c r="E81" s="80"/>
      <c r="F81" s="80"/>
      <c r="G81" s="80"/>
      <c r="H81" s="80"/>
      <c r="I81" s="80"/>
    </row>
    <row r="82" spans="1:9" ht="22" customHeight="1" x14ac:dyDescent="0.2">
      <c r="A82" s="80"/>
      <c r="B82" s="80"/>
      <c r="C82" s="80"/>
      <c r="D82" s="80"/>
      <c r="E82" s="80"/>
      <c r="F82" s="80"/>
      <c r="G82" s="80"/>
      <c r="H82" s="80"/>
      <c r="I82" s="80"/>
    </row>
    <row r="83" spans="1:9" ht="22" customHeight="1" x14ac:dyDescent="0.2">
      <c r="A83" s="80"/>
      <c r="B83" s="80"/>
      <c r="C83" s="80"/>
      <c r="D83" s="80"/>
      <c r="E83" s="80"/>
      <c r="F83" s="80"/>
      <c r="G83" s="80"/>
      <c r="H83" s="80"/>
      <c r="I83" s="80"/>
    </row>
    <row r="84" spans="1:9" ht="22" customHeight="1" x14ac:dyDescent="0.2">
      <c r="A84" s="80"/>
      <c r="B84" s="80"/>
      <c r="C84" s="80"/>
      <c r="D84" s="80"/>
      <c r="E84" s="80"/>
      <c r="F84" s="80"/>
      <c r="G84" s="80"/>
      <c r="H84" s="80"/>
      <c r="I84" s="80"/>
    </row>
    <row r="85" spans="1:9" ht="22" customHeight="1" x14ac:dyDescent="0.2">
      <c r="A85" s="80"/>
      <c r="B85" s="80"/>
      <c r="C85" s="80"/>
      <c r="D85" s="80"/>
      <c r="E85" s="80"/>
      <c r="F85" s="80"/>
      <c r="G85" s="80"/>
      <c r="H85" s="80"/>
      <c r="I85" s="80"/>
    </row>
    <row r="86" spans="1:9" ht="22" customHeight="1" x14ac:dyDescent="0.2">
      <c r="A86" s="80"/>
      <c r="B86" s="80"/>
      <c r="C86" s="80"/>
      <c r="D86" s="80"/>
      <c r="E86" s="80"/>
      <c r="F86" s="80"/>
      <c r="G86" s="80"/>
      <c r="H86" s="80"/>
      <c r="I86" s="80"/>
    </row>
    <row r="87" spans="1:9" ht="22" customHeight="1" x14ac:dyDescent="0.2">
      <c r="A87" s="80"/>
      <c r="B87" s="80"/>
      <c r="C87" s="80"/>
      <c r="D87" s="80"/>
      <c r="E87" s="80"/>
      <c r="F87" s="80"/>
      <c r="G87" s="80"/>
      <c r="H87" s="80"/>
      <c r="I87" s="80"/>
    </row>
    <row r="88" spans="1:9" ht="22" customHeight="1" x14ac:dyDescent="0.2">
      <c r="A88" s="80"/>
      <c r="B88" s="80"/>
      <c r="C88" s="80"/>
      <c r="D88" s="80"/>
      <c r="E88" s="80"/>
      <c r="F88" s="80"/>
      <c r="G88" s="80"/>
      <c r="H88" s="80"/>
      <c r="I88" s="80"/>
    </row>
    <row r="89" spans="1:9" ht="22" customHeight="1" x14ac:dyDescent="0.2">
      <c r="A89" s="80"/>
      <c r="B89" s="80"/>
      <c r="C89" s="80"/>
      <c r="D89" s="80"/>
      <c r="E89" s="80"/>
      <c r="F89" s="80"/>
      <c r="G89" s="80"/>
      <c r="H89" s="80"/>
      <c r="I89" s="80"/>
    </row>
    <row r="90" spans="1:9" ht="22" customHeight="1" x14ac:dyDescent="0.2">
      <c r="A90" s="80"/>
      <c r="B90" s="80"/>
      <c r="C90" s="80"/>
      <c r="D90" s="80"/>
      <c r="E90" s="80"/>
      <c r="F90" s="80"/>
      <c r="G90" s="80"/>
      <c r="H90" s="80"/>
      <c r="I90" s="80"/>
    </row>
    <row r="91" spans="1:9" ht="22" customHeight="1" x14ac:dyDescent="0.2">
      <c r="A91" s="80"/>
      <c r="B91" s="80"/>
      <c r="C91" s="80"/>
      <c r="D91" s="80"/>
      <c r="E91" s="80"/>
      <c r="F91" s="80"/>
      <c r="G91" s="80"/>
      <c r="H91" s="80"/>
      <c r="I91" s="80"/>
    </row>
    <row r="92" spans="1:9" ht="22" customHeight="1" x14ac:dyDescent="0.2">
      <c r="A92" s="80"/>
      <c r="B92" s="80"/>
      <c r="C92" s="80"/>
      <c r="D92" s="80"/>
      <c r="E92" s="80"/>
      <c r="F92" s="80"/>
      <c r="G92" s="80"/>
      <c r="H92" s="80"/>
      <c r="I92" s="80"/>
    </row>
    <row r="93" spans="1:9" ht="22" customHeight="1" x14ac:dyDescent="0.2">
      <c r="A93" s="80"/>
      <c r="B93" s="80"/>
      <c r="C93" s="80"/>
      <c r="D93" s="80"/>
      <c r="E93" s="80"/>
      <c r="F93" s="80"/>
      <c r="G93" s="80"/>
      <c r="H93" s="80"/>
      <c r="I93" s="80"/>
    </row>
    <row r="94" spans="1:9" ht="22" customHeight="1" x14ac:dyDescent="0.2">
      <c r="A94" s="80"/>
      <c r="B94" s="80"/>
      <c r="C94" s="80"/>
      <c r="D94" s="80"/>
      <c r="E94" s="80"/>
      <c r="F94" s="80"/>
      <c r="G94" s="80"/>
      <c r="H94" s="80"/>
      <c r="I94" s="80"/>
    </row>
    <row r="95" spans="1:9" ht="22" customHeight="1" x14ac:dyDescent="0.2">
      <c r="A95" s="80"/>
      <c r="B95" s="80"/>
      <c r="C95" s="80"/>
      <c r="D95" s="80"/>
      <c r="E95" s="80"/>
      <c r="F95" s="80"/>
      <c r="G95" s="80"/>
      <c r="H95" s="80"/>
      <c r="I95" s="80"/>
    </row>
    <row r="96" spans="1:9" ht="22" customHeight="1" x14ac:dyDescent="0.2">
      <c r="A96" s="80"/>
      <c r="B96" s="80"/>
      <c r="C96" s="80"/>
      <c r="D96" s="80"/>
      <c r="E96" s="80"/>
      <c r="F96" s="80"/>
      <c r="G96" s="80"/>
      <c r="H96" s="80"/>
      <c r="I96" s="80"/>
    </row>
    <row r="97" spans="1:9" ht="22" customHeight="1" x14ac:dyDescent="0.2">
      <c r="A97" s="80"/>
      <c r="B97" s="80"/>
      <c r="C97" s="80"/>
      <c r="D97" s="80"/>
      <c r="E97" s="80"/>
      <c r="F97" s="80"/>
      <c r="G97" s="80"/>
      <c r="H97" s="80"/>
      <c r="I97" s="80"/>
    </row>
    <row r="98" spans="1:9" ht="22" customHeight="1" x14ac:dyDescent="0.2">
      <c r="A98" s="80"/>
      <c r="B98" s="80"/>
      <c r="C98" s="80"/>
      <c r="D98" s="80"/>
      <c r="E98" s="80"/>
      <c r="F98" s="80"/>
      <c r="G98" s="80"/>
      <c r="H98" s="80"/>
      <c r="I98" s="80"/>
    </row>
    <row r="99" spans="1:9" ht="22" customHeight="1" x14ac:dyDescent="0.2">
      <c r="A99" s="80"/>
      <c r="B99" s="80"/>
      <c r="C99" s="80"/>
      <c r="D99" s="80"/>
      <c r="E99" s="80"/>
      <c r="F99" s="80"/>
      <c r="G99" s="80"/>
      <c r="H99" s="80"/>
      <c r="I99" s="80"/>
    </row>
    <row r="100" spans="1:9" ht="22" customHeight="1" x14ac:dyDescent="0.2">
      <c r="A100" s="80"/>
      <c r="B100" s="80"/>
      <c r="C100" s="80"/>
      <c r="D100" s="80"/>
      <c r="E100" s="80"/>
      <c r="F100" s="80"/>
      <c r="G100" s="80"/>
      <c r="H100" s="80"/>
      <c r="I100" s="80"/>
    </row>
    <row r="101" spans="1:9" ht="22" customHeight="1" x14ac:dyDescent="0.2">
      <c r="A101" s="80"/>
      <c r="B101" s="80"/>
      <c r="C101" s="80"/>
      <c r="D101" s="80"/>
      <c r="E101" s="80"/>
      <c r="F101" s="80"/>
      <c r="G101" s="80"/>
      <c r="H101" s="80"/>
      <c r="I101" s="80"/>
    </row>
    <row r="102" spans="1:9" ht="22" customHeight="1" x14ac:dyDescent="0.2">
      <c r="A102" s="80"/>
      <c r="B102" s="80"/>
      <c r="C102" s="80"/>
      <c r="D102" s="80"/>
      <c r="E102" s="80"/>
      <c r="F102" s="80"/>
      <c r="G102" s="80"/>
      <c r="H102" s="80"/>
      <c r="I102" s="80"/>
    </row>
    <row r="103" spans="1:9" ht="22" customHeight="1" x14ac:dyDescent="0.2">
      <c r="A103" s="80"/>
      <c r="B103" s="80"/>
      <c r="C103" s="80"/>
      <c r="D103" s="80"/>
      <c r="E103" s="80"/>
      <c r="F103" s="80"/>
      <c r="G103" s="80"/>
      <c r="H103" s="80"/>
      <c r="I103" s="80"/>
    </row>
    <row r="104" spans="1:9" ht="22" customHeight="1" x14ac:dyDescent="0.2">
      <c r="A104" s="80"/>
      <c r="B104" s="80"/>
      <c r="C104" s="80"/>
      <c r="D104" s="80"/>
      <c r="E104" s="80"/>
      <c r="F104" s="80"/>
      <c r="G104" s="80"/>
      <c r="H104" s="80"/>
      <c r="I104" s="80"/>
    </row>
    <row r="105" spans="1:9" ht="22" customHeight="1" x14ac:dyDescent="0.2">
      <c r="A105" s="80"/>
      <c r="B105" s="80"/>
      <c r="C105" s="80"/>
      <c r="D105" s="80"/>
      <c r="E105" s="80"/>
      <c r="F105" s="80"/>
      <c r="G105" s="80"/>
      <c r="H105" s="80"/>
      <c r="I105" s="80"/>
    </row>
    <row r="106" spans="1:9" ht="22" customHeight="1" x14ac:dyDescent="0.2">
      <c r="A106" s="80"/>
      <c r="B106" s="80"/>
      <c r="C106" s="80"/>
      <c r="D106" s="80"/>
      <c r="E106" s="80"/>
      <c r="F106" s="80"/>
      <c r="G106" s="80"/>
      <c r="H106" s="80"/>
      <c r="I106" s="80"/>
    </row>
    <row r="107" spans="1:9" ht="22" customHeight="1" x14ac:dyDescent="0.2">
      <c r="A107" s="80"/>
      <c r="B107" s="80"/>
      <c r="C107" s="80"/>
      <c r="D107" s="80"/>
      <c r="E107" s="80"/>
      <c r="F107" s="80"/>
      <c r="G107" s="80"/>
      <c r="H107" s="80"/>
      <c r="I107" s="80"/>
    </row>
    <row r="108" spans="1:9" ht="22" customHeight="1" x14ac:dyDescent="0.2">
      <c r="A108" s="80"/>
      <c r="B108" s="80"/>
      <c r="C108" s="80"/>
      <c r="D108" s="80"/>
      <c r="E108" s="80"/>
      <c r="F108" s="80"/>
      <c r="G108" s="80"/>
      <c r="H108" s="80"/>
      <c r="I108" s="80"/>
    </row>
    <row r="109" spans="1:9" ht="22" customHeight="1" x14ac:dyDescent="0.2">
      <c r="A109" s="80"/>
      <c r="B109" s="80"/>
      <c r="C109" s="80"/>
      <c r="D109" s="80"/>
      <c r="E109" s="80"/>
      <c r="F109" s="80"/>
      <c r="G109" s="80"/>
      <c r="H109" s="80"/>
      <c r="I109" s="80"/>
    </row>
    <row r="110" spans="1:9" ht="22" customHeight="1" x14ac:dyDescent="0.2">
      <c r="A110" s="80"/>
      <c r="B110" s="80"/>
      <c r="C110" s="80"/>
      <c r="D110" s="80"/>
      <c r="E110" s="80"/>
      <c r="F110" s="80"/>
      <c r="G110" s="80"/>
      <c r="H110" s="80"/>
      <c r="I110" s="80"/>
    </row>
    <row r="111" spans="1:9" ht="22" customHeight="1" x14ac:dyDescent="0.2">
      <c r="A111" s="80"/>
      <c r="B111" s="80"/>
      <c r="C111" s="80"/>
      <c r="D111" s="80"/>
      <c r="E111" s="80"/>
      <c r="F111" s="80"/>
      <c r="G111" s="80"/>
      <c r="H111" s="80"/>
      <c r="I111" s="80"/>
    </row>
    <row r="112" spans="1:9" ht="22" customHeight="1" x14ac:dyDescent="0.2">
      <c r="A112" s="80"/>
      <c r="B112" s="80"/>
      <c r="C112" s="80"/>
      <c r="D112" s="80"/>
      <c r="E112" s="80"/>
      <c r="F112" s="80"/>
      <c r="G112" s="80"/>
      <c r="H112" s="80"/>
      <c r="I112" s="80"/>
    </row>
    <row r="113" spans="1:9" ht="22" customHeight="1" x14ac:dyDescent="0.2">
      <c r="A113" s="80"/>
      <c r="B113" s="80"/>
      <c r="C113" s="80"/>
      <c r="D113" s="80"/>
      <c r="E113" s="80"/>
      <c r="F113" s="80"/>
      <c r="G113" s="80"/>
      <c r="H113" s="80"/>
      <c r="I113" s="80"/>
    </row>
    <row r="114" spans="1:9" ht="22" customHeight="1" x14ac:dyDescent="0.2">
      <c r="A114" s="80"/>
      <c r="B114" s="80"/>
      <c r="C114" s="80"/>
      <c r="D114" s="80"/>
      <c r="E114" s="80"/>
      <c r="F114" s="80"/>
      <c r="G114" s="80"/>
      <c r="H114" s="80"/>
      <c r="I114" s="80"/>
    </row>
    <row r="115" spans="1:9" ht="22" customHeight="1" x14ac:dyDescent="0.2">
      <c r="A115" s="80"/>
      <c r="B115" s="80"/>
      <c r="C115" s="80"/>
      <c r="D115" s="80"/>
      <c r="E115" s="80"/>
      <c r="F115" s="80"/>
      <c r="G115" s="80"/>
      <c r="H115" s="80"/>
      <c r="I115" s="80"/>
    </row>
    <row r="116" spans="1:9" ht="22" customHeight="1" x14ac:dyDescent="0.2">
      <c r="A116" s="80"/>
      <c r="B116" s="80"/>
      <c r="C116" s="80"/>
      <c r="D116" s="80"/>
      <c r="E116" s="80"/>
      <c r="F116" s="80"/>
      <c r="G116" s="80"/>
      <c r="H116" s="80"/>
      <c r="I116" s="80"/>
    </row>
    <row r="117" spans="1:9" ht="22" customHeight="1" x14ac:dyDescent="0.2">
      <c r="A117" s="80"/>
      <c r="B117" s="80"/>
      <c r="C117" s="80"/>
      <c r="D117" s="80"/>
      <c r="E117" s="80"/>
      <c r="F117" s="80"/>
      <c r="G117" s="80"/>
      <c r="H117" s="80"/>
      <c r="I117" s="80"/>
    </row>
    <row r="118" spans="1:9" ht="22" customHeight="1" x14ac:dyDescent="0.2">
      <c r="A118" s="80"/>
      <c r="B118" s="80"/>
      <c r="C118" s="80"/>
      <c r="D118" s="80"/>
      <c r="E118" s="80"/>
      <c r="F118" s="80"/>
      <c r="G118" s="80"/>
      <c r="H118" s="80"/>
      <c r="I118" s="80"/>
    </row>
    <row r="119" spans="1:9" ht="22" customHeight="1" x14ac:dyDescent="0.2">
      <c r="A119" s="80"/>
      <c r="B119" s="80"/>
      <c r="C119" s="80"/>
      <c r="D119" s="80"/>
      <c r="E119" s="80"/>
      <c r="F119" s="80"/>
      <c r="G119" s="80"/>
      <c r="H119" s="80"/>
      <c r="I119" s="80"/>
    </row>
    <row r="120" spans="1:9" ht="22" customHeight="1" x14ac:dyDescent="0.2">
      <c r="A120" s="80"/>
      <c r="B120" s="80"/>
      <c r="C120" s="80"/>
      <c r="D120" s="80"/>
      <c r="E120" s="80"/>
      <c r="F120" s="80"/>
      <c r="G120" s="80"/>
      <c r="H120" s="80"/>
      <c r="I120" s="80"/>
    </row>
    <row r="121" spans="1:9" ht="22" customHeight="1" x14ac:dyDescent="0.2">
      <c r="A121" s="80"/>
      <c r="B121" s="80"/>
      <c r="C121" s="80"/>
      <c r="D121" s="80"/>
      <c r="E121" s="80"/>
      <c r="F121" s="80"/>
      <c r="G121" s="80"/>
      <c r="H121" s="80"/>
      <c r="I121" s="80"/>
    </row>
    <row r="122" spans="1:9" ht="22" customHeight="1" x14ac:dyDescent="0.2">
      <c r="A122" s="80"/>
      <c r="B122" s="80"/>
      <c r="C122" s="80"/>
      <c r="D122" s="80"/>
      <c r="E122" s="80"/>
      <c r="F122" s="80"/>
      <c r="G122" s="80"/>
      <c r="H122" s="80"/>
      <c r="I122" s="80"/>
    </row>
    <row r="123" spans="1:9" ht="22" customHeight="1" x14ac:dyDescent="0.2">
      <c r="A123" s="80"/>
      <c r="B123" s="80"/>
      <c r="C123" s="80"/>
      <c r="D123" s="80"/>
      <c r="E123" s="80"/>
      <c r="F123" s="80"/>
      <c r="G123" s="80"/>
      <c r="H123" s="80"/>
      <c r="I123" s="80"/>
    </row>
    <row r="124" spans="1:9" ht="22" customHeight="1" x14ac:dyDescent="0.2">
      <c r="A124" s="80"/>
      <c r="B124" s="80"/>
      <c r="C124" s="80"/>
      <c r="D124" s="80"/>
      <c r="E124" s="80"/>
      <c r="F124" s="80"/>
      <c r="G124" s="80"/>
      <c r="H124" s="80"/>
      <c r="I124" s="80"/>
    </row>
    <row r="125" spans="1:9" ht="22" customHeight="1" x14ac:dyDescent="0.2">
      <c r="A125" s="80"/>
      <c r="B125" s="80"/>
      <c r="C125" s="80"/>
      <c r="D125" s="80"/>
      <c r="E125" s="80"/>
      <c r="F125" s="80"/>
      <c r="G125" s="80"/>
      <c r="H125" s="80"/>
      <c r="I125" s="80"/>
    </row>
    <row r="126" spans="1:9" ht="22" customHeight="1" x14ac:dyDescent="0.2">
      <c r="A126" s="80"/>
      <c r="B126" s="80"/>
      <c r="C126" s="80"/>
      <c r="D126" s="80"/>
      <c r="E126" s="80"/>
      <c r="F126" s="80"/>
      <c r="G126" s="80"/>
      <c r="H126" s="80"/>
      <c r="I126" s="80"/>
    </row>
    <row r="127" spans="1:9" ht="22" customHeight="1" x14ac:dyDescent="0.2">
      <c r="A127" s="80"/>
      <c r="B127" s="80"/>
      <c r="C127" s="80"/>
      <c r="D127" s="80"/>
      <c r="E127" s="80"/>
      <c r="F127" s="80"/>
      <c r="G127" s="80"/>
      <c r="H127" s="80"/>
      <c r="I127" s="80"/>
    </row>
    <row r="128" spans="1:9" ht="22" customHeight="1" x14ac:dyDescent="0.2">
      <c r="A128" s="80"/>
      <c r="B128" s="80"/>
      <c r="C128" s="80"/>
      <c r="D128" s="80"/>
      <c r="E128" s="80"/>
      <c r="F128" s="80"/>
      <c r="G128" s="80"/>
      <c r="H128" s="80"/>
      <c r="I128" s="80"/>
    </row>
    <row r="129" spans="1:9" ht="22" customHeight="1" x14ac:dyDescent="0.2">
      <c r="A129" s="80"/>
      <c r="B129" s="80"/>
      <c r="C129" s="80"/>
      <c r="D129" s="80"/>
      <c r="E129" s="80"/>
      <c r="F129" s="80"/>
      <c r="G129" s="80"/>
      <c r="H129" s="80"/>
      <c r="I129" s="80"/>
    </row>
    <row r="130" spans="1:9" ht="22" customHeight="1" x14ac:dyDescent="0.2">
      <c r="A130" s="80"/>
      <c r="B130" s="80"/>
      <c r="C130" s="80"/>
      <c r="D130" s="80"/>
      <c r="E130" s="80"/>
      <c r="F130" s="80"/>
      <c r="G130" s="80"/>
      <c r="H130" s="80"/>
      <c r="I130" s="80"/>
    </row>
    <row r="131" spans="1:9" ht="22" customHeight="1" x14ac:dyDescent="0.2">
      <c r="A131" s="80"/>
      <c r="B131" s="80"/>
      <c r="C131" s="80"/>
      <c r="D131" s="80"/>
      <c r="E131" s="80"/>
      <c r="F131" s="80"/>
      <c r="G131" s="80"/>
      <c r="H131" s="80"/>
      <c r="I131" s="80"/>
    </row>
    <row r="132" spans="1:9" ht="22" customHeight="1" x14ac:dyDescent="0.2">
      <c r="A132" s="80"/>
      <c r="B132" s="80"/>
      <c r="C132" s="80"/>
      <c r="D132" s="80"/>
      <c r="E132" s="80"/>
      <c r="F132" s="80"/>
      <c r="G132" s="80"/>
      <c r="H132" s="80"/>
      <c r="I132" s="80"/>
    </row>
    <row r="133" spans="1:9" ht="22" customHeight="1" x14ac:dyDescent="0.2">
      <c r="A133" s="80"/>
      <c r="B133" s="80"/>
      <c r="C133" s="80"/>
      <c r="D133" s="80"/>
      <c r="E133" s="80"/>
      <c r="F133" s="80"/>
      <c r="G133" s="80"/>
      <c r="H133" s="80"/>
      <c r="I133" s="80"/>
    </row>
    <row r="134" spans="1:9" ht="22" customHeight="1" x14ac:dyDescent="0.2">
      <c r="A134" s="80"/>
      <c r="B134" s="80"/>
      <c r="C134" s="80"/>
      <c r="D134" s="80"/>
      <c r="E134" s="80"/>
      <c r="F134" s="80"/>
      <c r="G134" s="80"/>
      <c r="H134" s="80"/>
      <c r="I134" s="80"/>
    </row>
    <row r="135" spans="1:9" ht="22" customHeight="1" x14ac:dyDescent="0.2">
      <c r="A135" s="80"/>
      <c r="B135" s="80"/>
      <c r="C135" s="80"/>
      <c r="D135" s="80"/>
      <c r="E135" s="80"/>
      <c r="F135" s="80"/>
      <c r="G135" s="80"/>
      <c r="H135" s="80"/>
      <c r="I135" s="80"/>
    </row>
    <row r="136" spans="1:9" ht="22" customHeight="1" x14ac:dyDescent="0.2">
      <c r="A136" s="80"/>
      <c r="B136" s="80"/>
      <c r="C136" s="80"/>
      <c r="D136" s="80"/>
      <c r="E136" s="80"/>
      <c r="F136" s="80"/>
      <c r="G136" s="80"/>
      <c r="H136" s="80"/>
      <c r="I136" s="80"/>
    </row>
    <row r="137" spans="1:9" ht="22" customHeight="1" x14ac:dyDescent="0.2">
      <c r="A137" s="80"/>
      <c r="B137" s="80"/>
      <c r="C137" s="80"/>
      <c r="D137" s="80"/>
      <c r="E137" s="80"/>
      <c r="F137" s="80"/>
      <c r="G137" s="80"/>
      <c r="H137" s="80"/>
      <c r="I137" s="80"/>
    </row>
    <row r="138" spans="1:9" ht="22" customHeight="1" x14ac:dyDescent="0.2">
      <c r="A138" s="80"/>
      <c r="B138" s="80"/>
      <c r="C138" s="80"/>
      <c r="D138" s="80"/>
      <c r="E138" s="80"/>
      <c r="F138" s="80"/>
      <c r="G138" s="80"/>
      <c r="H138" s="80"/>
      <c r="I138" s="80"/>
    </row>
    <row r="139" spans="1:9" ht="22" customHeight="1" x14ac:dyDescent="0.2">
      <c r="A139" s="80"/>
      <c r="B139" s="80"/>
      <c r="C139" s="80"/>
      <c r="D139" s="80"/>
      <c r="E139" s="80"/>
      <c r="F139" s="80"/>
      <c r="G139" s="80"/>
      <c r="H139" s="80"/>
      <c r="I139" s="80"/>
    </row>
    <row r="140" spans="1:9" ht="22" customHeight="1" x14ac:dyDescent="0.2">
      <c r="A140" s="80"/>
      <c r="B140" s="80"/>
      <c r="C140" s="80"/>
      <c r="D140" s="80"/>
      <c r="E140" s="80"/>
      <c r="F140" s="80"/>
      <c r="G140" s="80"/>
      <c r="H140" s="80"/>
      <c r="I140" s="80"/>
    </row>
    <row r="141" spans="1:9" ht="22" customHeight="1" x14ac:dyDescent="0.2">
      <c r="A141" s="80"/>
      <c r="B141" s="80"/>
      <c r="C141" s="80"/>
      <c r="D141" s="80"/>
      <c r="E141" s="80"/>
      <c r="F141" s="80"/>
      <c r="G141" s="80"/>
      <c r="H141" s="80"/>
      <c r="I141" s="80"/>
    </row>
    <row r="142" spans="1:9" ht="22" customHeight="1" x14ac:dyDescent="0.2">
      <c r="A142" s="80"/>
      <c r="B142" s="80"/>
      <c r="C142" s="80"/>
      <c r="D142" s="80"/>
      <c r="E142" s="80"/>
      <c r="F142" s="80"/>
      <c r="G142" s="80"/>
      <c r="H142" s="80"/>
      <c r="I142" s="80"/>
    </row>
    <row r="143" spans="1:9" ht="22" customHeight="1" x14ac:dyDescent="0.2">
      <c r="A143" s="80"/>
      <c r="B143" s="80"/>
      <c r="C143" s="80"/>
      <c r="D143" s="80"/>
      <c r="E143" s="80"/>
      <c r="F143" s="80"/>
      <c r="G143" s="80"/>
      <c r="H143" s="80"/>
      <c r="I143" s="80"/>
    </row>
    <row r="144" spans="1:9" ht="22" customHeight="1" x14ac:dyDescent="0.2">
      <c r="A144" s="80"/>
      <c r="B144" s="80"/>
      <c r="C144" s="80"/>
      <c r="D144" s="80"/>
      <c r="E144" s="80"/>
      <c r="F144" s="80"/>
      <c r="G144" s="80"/>
      <c r="H144" s="80"/>
      <c r="I144" s="80"/>
    </row>
    <row r="145" spans="1:9" ht="22" customHeight="1" x14ac:dyDescent="0.2">
      <c r="A145" s="80"/>
      <c r="B145" s="80"/>
      <c r="C145" s="80"/>
      <c r="D145" s="80"/>
      <c r="E145" s="80"/>
      <c r="F145" s="80"/>
      <c r="G145" s="80"/>
      <c r="H145" s="80"/>
      <c r="I145" s="80"/>
    </row>
    <row r="146" spans="1:9" ht="22" customHeight="1" x14ac:dyDescent="0.2">
      <c r="A146" s="80"/>
      <c r="B146" s="80"/>
      <c r="C146" s="80"/>
      <c r="D146" s="80"/>
      <c r="E146" s="80"/>
      <c r="F146" s="80"/>
      <c r="G146" s="80"/>
      <c r="H146" s="80"/>
      <c r="I146" s="80"/>
    </row>
    <row r="147" spans="1:9" ht="22" customHeight="1" x14ac:dyDescent="0.2">
      <c r="A147" s="80"/>
      <c r="B147" s="80"/>
      <c r="C147" s="80"/>
      <c r="D147" s="80"/>
      <c r="E147" s="80"/>
      <c r="F147" s="80"/>
      <c r="G147" s="80"/>
      <c r="H147" s="80"/>
      <c r="I147" s="80"/>
    </row>
    <row r="148" spans="1:9" ht="22" customHeight="1" x14ac:dyDescent="0.2">
      <c r="A148" s="80"/>
      <c r="B148" s="80"/>
      <c r="C148" s="80"/>
      <c r="D148" s="80"/>
      <c r="E148" s="80"/>
      <c r="F148" s="80"/>
      <c r="G148" s="80"/>
      <c r="H148" s="80"/>
      <c r="I148" s="80"/>
    </row>
    <row r="149" spans="1:9" ht="22" customHeight="1" x14ac:dyDescent="0.2">
      <c r="A149" s="80"/>
      <c r="B149" s="80"/>
      <c r="C149" s="80"/>
      <c r="D149" s="80"/>
      <c r="E149" s="80"/>
      <c r="F149" s="80"/>
      <c r="G149" s="80"/>
      <c r="H149" s="80"/>
      <c r="I149" s="80"/>
    </row>
    <row r="150" spans="1:9" ht="22" customHeight="1" x14ac:dyDescent="0.2">
      <c r="A150" s="80"/>
      <c r="B150" s="80"/>
      <c r="C150" s="80"/>
      <c r="D150" s="80"/>
      <c r="E150" s="80"/>
      <c r="F150" s="80"/>
      <c r="G150" s="80"/>
      <c r="H150" s="80"/>
      <c r="I150" s="80"/>
    </row>
    <row r="151" spans="1:9" ht="22" customHeight="1" x14ac:dyDescent="0.2">
      <c r="A151" s="80"/>
      <c r="B151" s="80"/>
      <c r="C151" s="80"/>
      <c r="D151" s="80"/>
      <c r="E151" s="80"/>
      <c r="F151" s="80"/>
      <c r="G151" s="80"/>
      <c r="H151" s="80"/>
      <c r="I151" s="80"/>
    </row>
    <row r="152" spans="1:9" ht="22" customHeight="1" x14ac:dyDescent="0.2">
      <c r="A152" s="80"/>
      <c r="B152" s="80"/>
      <c r="C152" s="80"/>
      <c r="D152" s="80"/>
      <c r="E152" s="80"/>
      <c r="F152" s="80"/>
      <c r="G152" s="80"/>
      <c r="H152" s="80"/>
      <c r="I152" s="80"/>
    </row>
    <row r="153" spans="1:9" ht="22" customHeight="1" x14ac:dyDescent="0.2">
      <c r="A153" s="80"/>
      <c r="B153" s="80"/>
      <c r="C153" s="80"/>
      <c r="D153" s="80"/>
      <c r="E153" s="80"/>
      <c r="F153" s="80"/>
      <c r="G153" s="80"/>
      <c r="H153" s="80"/>
      <c r="I153" s="80"/>
    </row>
    <row r="154" spans="1:9" ht="22" customHeight="1" x14ac:dyDescent="0.2">
      <c r="A154" s="80"/>
      <c r="B154" s="80"/>
      <c r="C154" s="80"/>
      <c r="D154" s="80"/>
      <c r="E154" s="80"/>
      <c r="F154" s="80"/>
      <c r="G154" s="80"/>
      <c r="H154" s="80"/>
      <c r="I154" s="80"/>
    </row>
    <row r="155" spans="1:9" ht="22" customHeight="1" x14ac:dyDescent="0.2">
      <c r="A155" s="80"/>
      <c r="B155" s="80"/>
      <c r="C155" s="80"/>
      <c r="D155" s="80"/>
      <c r="E155" s="80"/>
      <c r="F155" s="80"/>
      <c r="G155" s="80"/>
      <c r="H155" s="80"/>
      <c r="I155" s="80"/>
    </row>
    <row r="156" spans="1:9" ht="22" customHeight="1" x14ac:dyDescent="0.2">
      <c r="A156" s="80"/>
      <c r="B156" s="80"/>
      <c r="C156" s="80"/>
      <c r="D156" s="80"/>
      <c r="E156" s="80"/>
      <c r="F156" s="80"/>
      <c r="G156" s="80"/>
      <c r="H156" s="80"/>
      <c r="I156" s="80"/>
    </row>
    <row r="157" spans="1:9" ht="22" customHeight="1" x14ac:dyDescent="0.2">
      <c r="A157" s="80"/>
      <c r="B157" s="80"/>
      <c r="C157" s="80"/>
      <c r="D157" s="80"/>
      <c r="E157" s="80"/>
      <c r="F157" s="80"/>
      <c r="G157" s="80"/>
      <c r="H157" s="80"/>
      <c r="I157" s="80"/>
    </row>
    <row r="158" spans="1:9" ht="22" customHeight="1" x14ac:dyDescent="0.2">
      <c r="A158" s="80"/>
      <c r="B158" s="80"/>
      <c r="C158" s="80"/>
      <c r="D158" s="80"/>
      <c r="E158" s="80"/>
      <c r="F158" s="80"/>
      <c r="G158" s="80"/>
      <c r="H158" s="80"/>
      <c r="I158" s="80"/>
    </row>
    <row r="159" spans="1:9" ht="22" customHeight="1" x14ac:dyDescent="0.2">
      <c r="A159" s="80"/>
      <c r="B159" s="80"/>
      <c r="C159" s="80"/>
      <c r="D159" s="80"/>
      <c r="E159" s="80"/>
      <c r="F159" s="80"/>
      <c r="G159" s="80"/>
      <c r="H159" s="80"/>
      <c r="I159" s="80"/>
    </row>
    <row r="160" spans="1:9" ht="22" customHeight="1" x14ac:dyDescent="0.2">
      <c r="A160" s="80"/>
      <c r="B160" s="80"/>
      <c r="C160" s="80"/>
      <c r="D160" s="80"/>
      <c r="E160" s="80"/>
      <c r="F160" s="80"/>
      <c r="G160" s="80"/>
      <c r="H160" s="80"/>
      <c r="I160" s="80"/>
    </row>
    <row r="161" spans="1:9" ht="22" customHeight="1" x14ac:dyDescent="0.2">
      <c r="A161" s="80"/>
      <c r="B161" s="80"/>
      <c r="C161" s="80"/>
      <c r="D161" s="80"/>
      <c r="E161" s="80"/>
      <c r="F161" s="80"/>
      <c r="G161" s="80"/>
      <c r="H161" s="80"/>
      <c r="I161" s="80"/>
    </row>
    <row r="162" spans="1:9" ht="22" customHeight="1" x14ac:dyDescent="0.2">
      <c r="A162" s="80"/>
      <c r="B162" s="80"/>
      <c r="C162" s="80"/>
      <c r="D162" s="80"/>
      <c r="E162" s="80"/>
      <c r="F162" s="80"/>
      <c r="G162" s="80"/>
      <c r="H162" s="80"/>
      <c r="I162" s="80"/>
    </row>
    <row r="163" spans="1:9" ht="22" customHeight="1" x14ac:dyDescent="0.2">
      <c r="A163" s="80"/>
      <c r="B163" s="80"/>
      <c r="C163" s="80"/>
      <c r="D163" s="80"/>
      <c r="E163" s="80"/>
      <c r="F163" s="80"/>
      <c r="G163" s="80"/>
      <c r="H163" s="80"/>
      <c r="I163" s="80"/>
    </row>
    <row r="164" spans="1:9" ht="22" customHeight="1" x14ac:dyDescent="0.2">
      <c r="A164" s="80"/>
      <c r="B164" s="80"/>
      <c r="C164" s="80"/>
      <c r="D164" s="80"/>
      <c r="E164" s="80"/>
      <c r="F164" s="80"/>
      <c r="G164" s="80"/>
      <c r="H164" s="80"/>
      <c r="I164" s="80"/>
    </row>
    <row r="165" spans="1:9" ht="22" customHeight="1" x14ac:dyDescent="0.2">
      <c r="A165" s="80"/>
      <c r="B165" s="80"/>
      <c r="C165" s="80"/>
      <c r="D165" s="80"/>
      <c r="E165" s="80"/>
      <c r="F165" s="80"/>
      <c r="G165" s="80"/>
      <c r="H165" s="80"/>
      <c r="I165" s="80"/>
    </row>
    <row r="166" spans="1:9" ht="22" customHeight="1" x14ac:dyDescent="0.2">
      <c r="A166" s="80"/>
      <c r="B166" s="80"/>
      <c r="C166" s="80"/>
      <c r="D166" s="80"/>
      <c r="E166" s="80"/>
      <c r="F166" s="80"/>
      <c r="G166" s="80"/>
      <c r="H166" s="80"/>
      <c r="I166" s="80"/>
    </row>
    <row r="167" spans="1:9" ht="22" customHeight="1" x14ac:dyDescent="0.2">
      <c r="A167" s="80"/>
      <c r="B167" s="80"/>
      <c r="C167" s="80"/>
      <c r="D167" s="80"/>
      <c r="E167" s="80"/>
      <c r="F167" s="80"/>
      <c r="G167" s="80"/>
      <c r="H167" s="80"/>
      <c r="I167" s="80"/>
    </row>
    <row r="168" spans="1:9" ht="22" customHeight="1" x14ac:dyDescent="0.2">
      <c r="A168" s="80"/>
      <c r="B168" s="80"/>
      <c r="C168" s="80"/>
      <c r="D168" s="80"/>
      <c r="E168" s="80"/>
      <c r="F168" s="80"/>
      <c r="G168" s="80"/>
      <c r="H168" s="80"/>
      <c r="I168" s="80"/>
    </row>
    <row r="169" spans="1:9" ht="22" customHeight="1" x14ac:dyDescent="0.2">
      <c r="A169" s="80"/>
      <c r="B169" s="80"/>
      <c r="C169" s="80"/>
      <c r="D169" s="80"/>
      <c r="E169" s="80"/>
      <c r="F169" s="80"/>
      <c r="G169" s="80"/>
      <c r="H169" s="80"/>
      <c r="I169" s="80"/>
    </row>
    <row r="170" spans="1:9" ht="22" customHeight="1" x14ac:dyDescent="0.2">
      <c r="A170" s="80"/>
      <c r="B170" s="80"/>
      <c r="C170" s="80"/>
      <c r="D170" s="80"/>
      <c r="E170" s="80"/>
      <c r="F170" s="80"/>
      <c r="G170" s="80"/>
      <c r="H170" s="80"/>
      <c r="I170" s="80"/>
    </row>
    <row r="171" spans="1:9" ht="22" customHeight="1" x14ac:dyDescent="0.2">
      <c r="A171" s="80"/>
      <c r="B171" s="80"/>
      <c r="C171" s="80"/>
      <c r="D171" s="80"/>
      <c r="E171" s="80"/>
      <c r="F171" s="80"/>
      <c r="G171" s="80"/>
      <c r="H171" s="80"/>
      <c r="I171" s="80"/>
    </row>
    <row r="172" spans="1:9" ht="22" customHeight="1" x14ac:dyDescent="0.2">
      <c r="A172" s="80"/>
      <c r="B172" s="80"/>
      <c r="C172" s="80"/>
      <c r="D172" s="80"/>
      <c r="E172" s="80"/>
      <c r="F172" s="80"/>
      <c r="G172" s="80"/>
      <c r="H172" s="80"/>
      <c r="I172" s="80"/>
    </row>
    <row r="173" spans="1:9" ht="22" customHeight="1" x14ac:dyDescent="0.2">
      <c r="A173" s="80"/>
      <c r="B173" s="80"/>
      <c r="C173" s="80"/>
      <c r="D173" s="80"/>
      <c r="E173" s="80"/>
      <c r="F173" s="80"/>
      <c r="G173" s="80"/>
      <c r="H173" s="80"/>
      <c r="I173" s="80"/>
    </row>
    <row r="174" spans="1:9" ht="22" customHeight="1" x14ac:dyDescent="0.2">
      <c r="A174" s="80"/>
      <c r="B174" s="80"/>
      <c r="C174" s="80"/>
      <c r="D174" s="80"/>
      <c r="E174" s="80"/>
      <c r="F174" s="80"/>
      <c r="G174" s="80"/>
      <c r="H174" s="80"/>
      <c r="I174" s="80"/>
    </row>
    <row r="175" spans="1:9" ht="22" customHeight="1" x14ac:dyDescent="0.2">
      <c r="A175" s="80"/>
      <c r="B175" s="80"/>
      <c r="C175" s="80"/>
      <c r="D175" s="80"/>
      <c r="E175" s="80"/>
      <c r="F175" s="80"/>
      <c r="G175" s="80"/>
      <c r="H175" s="80"/>
      <c r="I175" s="80"/>
    </row>
    <row r="176" spans="1:9" ht="22" customHeight="1" x14ac:dyDescent="0.2">
      <c r="A176" s="80"/>
      <c r="B176" s="80"/>
      <c r="C176" s="80"/>
      <c r="D176" s="80"/>
      <c r="E176" s="80"/>
      <c r="F176" s="80"/>
      <c r="G176" s="80"/>
      <c r="H176" s="80"/>
      <c r="I176" s="80"/>
    </row>
    <row r="177" spans="1:9" ht="22" customHeight="1" x14ac:dyDescent="0.2">
      <c r="A177" s="80"/>
      <c r="B177" s="80"/>
      <c r="C177" s="80"/>
      <c r="D177" s="80"/>
      <c r="E177" s="80"/>
      <c r="F177" s="80"/>
      <c r="G177" s="80"/>
      <c r="H177" s="80"/>
      <c r="I177" s="80"/>
    </row>
    <row r="178" spans="1:9" ht="22" customHeight="1" x14ac:dyDescent="0.2">
      <c r="A178" s="80"/>
      <c r="B178" s="80"/>
      <c r="C178" s="80"/>
      <c r="D178" s="80"/>
      <c r="E178" s="80"/>
      <c r="F178" s="80"/>
      <c r="G178" s="80"/>
      <c r="H178" s="80"/>
      <c r="I178" s="80"/>
    </row>
    <row r="179" spans="1:9" ht="22" customHeight="1" x14ac:dyDescent="0.2">
      <c r="A179" s="80"/>
      <c r="B179" s="80"/>
      <c r="C179" s="80"/>
      <c r="D179" s="80"/>
      <c r="E179" s="80"/>
      <c r="F179" s="80"/>
      <c r="G179" s="80"/>
      <c r="H179" s="80"/>
      <c r="I179" s="80"/>
    </row>
    <row r="180" spans="1:9" ht="22" customHeight="1" x14ac:dyDescent="0.2">
      <c r="A180" s="80"/>
      <c r="B180" s="80"/>
      <c r="C180" s="80"/>
      <c r="D180" s="80"/>
      <c r="E180" s="80"/>
      <c r="F180" s="80"/>
      <c r="G180" s="80"/>
      <c r="H180" s="80"/>
      <c r="I180" s="80"/>
    </row>
    <row r="181" spans="1:9" ht="22" customHeight="1" x14ac:dyDescent="0.2">
      <c r="A181" s="80"/>
      <c r="B181" s="80"/>
      <c r="C181" s="80"/>
      <c r="D181" s="80"/>
      <c r="E181" s="80"/>
      <c r="F181" s="80"/>
      <c r="G181" s="80"/>
      <c r="H181" s="80"/>
      <c r="I181" s="80"/>
    </row>
    <row r="182" spans="1:9" ht="22" customHeight="1" x14ac:dyDescent="0.2">
      <c r="A182" s="80"/>
      <c r="B182" s="80"/>
      <c r="C182" s="80"/>
      <c r="D182" s="80"/>
      <c r="E182" s="80"/>
      <c r="F182" s="80"/>
      <c r="G182" s="80"/>
      <c r="H182" s="80"/>
      <c r="I182" s="80"/>
    </row>
    <row r="183" spans="1:9" ht="22" customHeight="1" x14ac:dyDescent="0.2">
      <c r="A183" s="80"/>
      <c r="B183" s="80"/>
      <c r="C183" s="80"/>
      <c r="D183" s="80"/>
      <c r="E183" s="80"/>
      <c r="F183" s="80"/>
      <c r="G183" s="80"/>
      <c r="H183" s="80"/>
      <c r="I183" s="80"/>
    </row>
    <row r="184" spans="1:9" ht="22" customHeight="1" x14ac:dyDescent="0.2">
      <c r="A184" s="80"/>
      <c r="B184" s="80"/>
      <c r="C184" s="80"/>
      <c r="D184" s="80"/>
      <c r="E184" s="80"/>
      <c r="F184" s="80"/>
      <c r="G184" s="80"/>
      <c r="H184" s="80"/>
      <c r="I184" s="80"/>
    </row>
    <row r="185" spans="1:9" ht="22" customHeight="1" x14ac:dyDescent="0.2">
      <c r="A185" s="80"/>
      <c r="B185" s="80"/>
      <c r="C185" s="80"/>
      <c r="D185" s="80"/>
      <c r="E185" s="80"/>
      <c r="F185" s="80"/>
      <c r="G185" s="80"/>
      <c r="H185" s="80"/>
      <c r="I185" s="80"/>
    </row>
    <row r="186" spans="1:9" ht="22" customHeight="1" x14ac:dyDescent="0.2">
      <c r="A186" s="80"/>
      <c r="B186" s="80"/>
      <c r="C186" s="80"/>
      <c r="D186" s="80"/>
      <c r="E186" s="80"/>
      <c r="F186" s="80"/>
      <c r="G186" s="80"/>
      <c r="H186" s="80"/>
      <c r="I186" s="80"/>
    </row>
    <row r="187" spans="1:9" ht="22" customHeight="1" x14ac:dyDescent="0.2">
      <c r="A187" s="80"/>
      <c r="B187" s="80"/>
      <c r="C187" s="80"/>
      <c r="D187" s="80"/>
      <c r="E187" s="80"/>
      <c r="F187" s="80"/>
      <c r="G187" s="80"/>
      <c r="H187" s="80"/>
      <c r="I187" s="80"/>
    </row>
    <row r="188" spans="1:9" ht="22" customHeight="1" x14ac:dyDescent="0.2">
      <c r="A188" s="80"/>
      <c r="B188" s="80"/>
      <c r="C188" s="80"/>
      <c r="D188" s="80"/>
      <c r="E188" s="80"/>
      <c r="F188" s="80"/>
      <c r="G188" s="80"/>
      <c r="H188" s="80"/>
      <c r="I188" s="80"/>
    </row>
    <row r="189" spans="1:9" ht="22" customHeight="1" x14ac:dyDescent="0.2">
      <c r="A189" s="80"/>
      <c r="B189" s="80"/>
      <c r="C189" s="80"/>
      <c r="D189" s="80"/>
      <c r="E189" s="80"/>
      <c r="F189" s="80"/>
      <c r="G189" s="80"/>
      <c r="H189" s="80"/>
      <c r="I189" s="80"/>
    </row>
    <row r="190" spans="1:9" ht="22" customHeight="1" x14ac:dyDescent="0.2">
      <c r="A190" s="80"/>
      <c r="B190" s="80"/>
      <c r="C190" s="80"/>
      <c r="D190" s="80"/>
      <c r="E190" s="80"/>
      <c r="F190" s="80"/>
      <c r="G190" s="80"/>
      <c r="H190" s="80"/>
      <c r="I190" s="80"/>
    </row>
    <row r="191" spans="1:9" ht="22" customHeight="1" x14ac:dyDescent="0.2">
      <c r="A191" s="80"/>
      <c r="B191" s="80"/>
      <c r="C191" s="80"/>
      <c r="D191" s="80"/>
      <c r="E191" s="80"/>
      <c r="F191" s="80"/>
      <c r="G191" s="80"/>
      <c r="H191" s="80"/>
      <c r="I191" s="80"/>
    </row>
    <row r="192" spans="1:9" ht="22" customHeight="1" x14ac:dyDescent="0.2">
      <c r="A192" s="80"/>
      <c r="B192" s="80"/>
      <c r="C192" s="80"/>
      <c r="D192" s="80"/>
      <c r="E192" s="80"/>
      <c r="F192" s="80"/>
      <c r="G192" s="80"/>
      <c r="H192" s="80"/>
      <c r="I192" s="80"/>
    </row>
    <row r="193" spans="1:9" ht="22" customHeight="1" x14ac:dyDescent="0.2">
      <c r="A193" s="80"/>
      <c r="B193" s="80"/>
      <c r="C193" s="80"/>
      <c r="D193" s="80"/>
      <c r="E193" s="80"/>
      <c r="F193" s="80"/>
      <c r="G193" s="80"/>
      <c r="H193" s="80"/>
      <c r="I193" s="80"/>
    </row>
    <row r="194" spans="1:9" ht="22" customHeight="1" x14ac:dyDescent="0.2">
      <c r="A194" s="80"/>
      <c r="B194" s="80"/>
      <c r="C194" s="80"/>
      <c r="D194" s="80"/>
      <c r="E194" s="80"/>
      <c r="F194" s="80"/>
      <c r="G194" s="80"/>
      <c r="H194" s="80"/>
      <c r="I194" s="80"/>
    </row>
    <row r="195" spans="1:9" ht="22" customHeight="1" x14ac:dyDescent="0.2">
      <c r="A195" s="80"/>
      <c r="B195" s="80"/>
      <c r="C195" s="80"/>
      <c r="D195" s="80"/>
      <c r="E195" s="80"/>
      <c r="F195" s="80"/>
      <c r="G195" s="80"/>
      <c r="H195" s="80"/>
      <c r="I195" s="80"/>
    </row>
    <row r="196" spans="1:9" ht="22" customHeight="1" x14ac:dyDescent="0.2">
      <c r="A196" s="80"/>
      <c r="B196" s="80"/>
      <c r="C196" s="80"/>
      <c r="D196" s="80"/>
      <c r="E196" s="80"/>
      <c r="F196" s="80"/>
      <c r="G196" s="80"/>
      <c r="H196" s="80"/>
      <c r="I196" s="80"/>
    </row>
    <row r="197" spans="1:9" ht="22" customHeight="1" x14ac:dyDescent="0.2">
      <c r="A197" s="80"/>
      <c r="B197" s="80"/>
      <c r="C197" s="80"/>
      <c r="D197" s="80"/>
      <c r="E197" s="80"/>
      <c r="F197" s="80"/>
      <c r="G197" s="80"/>
      <c r="H197" s="80"/>
      <c r="I197" s="80"/>
    </row>
    <row r="198" spans="1:9" ht="22" customHeight="1" x14ac:dyDescent="0.2">
      <c r="A198" s="80"/>
      <c r="B198" s="80"/>
      <c r="C198" s="80"/>
      <c r="D198" s="80"/>
      <c r="E198" s="80"/>
      <c r="F198" s="80"/>
      <c r="G198" s="80"/>
      <c r="H198" s="80"/>
      <c r="I198" s="80"/>
    </row>
    <row r="199" spans="1:9" ht="22" customHeight="1" x14ac:dyDescent="0.2">
      <c r="A199" s="80"/>
      <c r="B199" s="80"/>
      <c r="C199" s="80"/>
      <c r="D199" s="80"/>
      <c r="E199" s="80"/>
      <c r="F199" s="80"/>
      <c r="G199" s="80"/>
      <c r="H199" s="80"/>
      <c r="I199" s="80"/>
    </row>
    <row r="200" spans="1:9" ht="22" customHeight="1" x14ac:dyDescent="0.2">
      <c r="A200" s="80"/>
      <c r="B200" s="80"/>
      <c r="C200" s="80"/>
      <c r="D200" s="80"/>
      <c r="E200" s="80"/>
      <c r="F200" s="80"/>
      <c r="G200" s="80"/>
      <c r="H200" s="80"/>
      <c r="I200" s="80"/>
    </row>
    <row r="201" spans="1:9" ht="22" customHeight="1" x14ac:dyDescent="0.2">
      <c r="A201" s="80"/>
      <c r="B201" s="80"/>
      <c r="C201" s="80"/>
      <c r="D201" s="80"/>
      <c r="E201" s="80"/>
      <c r="F201" s="80"/>
      <c r="G201" s="80"/>
      <c r="H201" s="80"/>
      <c r="I201" s="80"/>
    </row>
    <row r="202" spans="1:9" ht="22" customHeight="1" x14ac:dyDescent="0.2">
      <c r="A202" s="80"/>
      <c r="B202" s="80"/>
      <c r="C202" s="80"/>
      <c r="D202" s="80"/>
      <c r="E202" s="80"/>
      <c r="F202" s="80"/>
      <c r="G202" s="80"/>
      <c r="H202" s="80"/>
      <c r="I202" s="80"/>
    </row>
    <row r="203" spans="1:9" ht="22" customHeight="1" x14ac:dyDescent="0.2">
      <c r="A203" s="80"/>
      <c r="B203" s="80"/>
      <c r="C203" s="80"/>
      <c r="D203" s="80"/>
      <c r="E203" s="80"/>
      <c r="F203" s="80"/>
      <c r="G203" s="80"/>
      <c r="H203" s="80"/>
      <c r="I203" s="80"/>
    </row>
    <row r="204" spans="1:9" ht="22" customHeight="1" x14ac:dyDescent="0.2">
      <c r="A204" s="80"/>
      <c r="B204" s="80"/>
      <c r="C204" s="80"/>
      <c r="D204" s="80"/>
      <c r="E204" s="80"/>
      <c r="F204" s="80"/>
      <c r="G204" s="80"/>
      <c r="H204" s="80"/>
      <c r="I204" s="80"/>
    </row>
    <row r="205" spans="1:9" ht="22" customHeight="1" x14ac:dyDescent="0.2">
      <c r="A205" s="80"/>
      <c r="B205" s="80"/>
      <c r="C205" s="80"/>
      <c r="D205" s="80"/>
      <c r="E205" s="80"/>
      <c r="F205" s="80"/>
      <c r="G205" s="80"/>
      <c r="H205" s="80"/>
      <c r="I205" s="80"/>
    </row>
    <row r="206" spans="1:9" ht="22" customHeight="1" x14ac:dyDescent="0.2">
      <c r="A206" s="80"/>
      <c r="B206" s="80"/>
      <c r="C206" s="80"/>
      <c r="D206" s="80"/>
      <c r="E206" s="80"/>
      <c r="F206" s="80"/>
      <c r="G206" s="80"/>
      <c r="H206" s="80"/>
      <c r="I206" s="80"/>
    </row>
    <row r="207" spans="1:9" ht="22" customHeight="1" x14ac:dyDescent="0.2">
      <c r="A207" s="80"/>
      <c r="B207" s="80"/>
      <c r="C207" s="80"/>
      <c r="D207" s="80"/>
      <c r="E207" s="80"/>
      <c r="F207" s="80"/>
      <c r="G207" s="80"/>
      <c r="H207" s="80"/>
      <c r="I207" s="80"/>
    </row>
    <row r="208" spans="1:9" ht="22" customHeight="1" x14ac:dyDescent="0.2">
      <c r="A208" s="80"/>
      <c r="B208" s="80"/>
      <c r="C208" s="80"/>
      <c r="D208" s="80"/>
      <c r="E208" s="80"/>
      <c r="F208" s="80"/>
      <c r="G208" s="80"/>
      <c r="H208" s="80"/>
      <c r="I208" s="80"/>
    </row>
    <row r="209" spans="1:9" ht="22" customHeight="1" x14ac:dyDescent="0.2">
      <c r="A209" s="80"/>
      <c r="B209" s="80"/>
      <c r="C209" s="80"/>
      <c r="D209" s="80"/>
      <c r="E209" s="80"/>
      <c r="F209" s="80"/>
      <c r="G209" s="80"/>
      <c r="H209" s="80"/>
      <c r="I209" s="80"/>
    </row>
    <row r="210" spans="1:9" ht="22" customHeight="1" x14ac:dyDescent="0.2">
      <c r="A210" s="80"/>
      <c r="B210" s="80"/>
      <c r="C210" s="80"/>
      <c r="D210" s="80"/>
      <c r="E210" s="80"/>
      <c r="F210" s="80"/>
      <c r="G210" s="80"/>
      <c r="H210" s="80"/>
      <c r="I210" s="80"/>
    </row>
    <row r="211" spans="1:9" ht="22" customHeight="1" x14ac:dyDescent="0.2">
      <c r="A211" s="80"/>
      <c r="B211" s="80"/>
      <c r="C211" s="80"/>
      <c r="D211" s="80"/>
      <c r="E211" s="80"/>
      <c r="F211" s="80"/>
      <c r="G211" s="80"/>
      <c r="H211" s="80"/>
      <c r="I211" s="80"/>
    </row>
    <row r="212" spans="1:9" ht="22" customHeight="1" x14ac:dyDescent="0.2">
      <c r="A212" s="80"/>
      <c r="B212" s="80"/>
      <c r="C212" s="80"/>
      <c r="D212" s="80"/>
      <c r="E212" s="80"/>
      <c r="F212" s="80"/>
      <c r="G212" s="80"/>
      <c r="H212" s="80"/>
      <c r="I212" s="80"/>
    </row>
    <row r="213" spans="1:9" ht="22" customHeight="1" x14ac:dyDescent="0.2">
      <c r="A213" s="80"/>
      <c r="B213" s="80"/>
      <c r="C213" s="80"/>
      <c r="D213" s="80"/>
      <c r="E213" s="80"/>
      <c r="F213" s="80"/>
      <c r="G213" s="80"/>
      <c r="H213" s="80"/>
      <c r="I213" s="80"/>
    </row>
    <row r="214" spans="1:9" ht="22" customHeight="1" x14ac:dyDescent="0.2">
      <c r="A214" s="80"/>
      <c r="B214" s="80"/>
      <c r="C214" s="80"/>
      <c r="D214" s="80"/>
      <c r="E214" s="80"/>
      <c r="F214" s="80"/>
      <c r="G214" s="80"/>
      <c r="H214" s="80"/>
      <c r="I214" s="80"/>
    </row>
    <row r="215" spans="1:9" ht="22" customHeight="1" x14ac:dyDescent="0.2">
      <c r="A215" s="80"/>
      <c r="B215" s="80"/>
      <c r="C215" s="80"/>
      <c r="D215" s="80"/>
      <c r="E215" s="80"/>
      <c r="F215" s="80"/>
      <c r="G215" s="80"/>
      <c r="H215" s="80"/>
      <c r="I215" s="80"/>
    </row>
    <row r="216" spans="1:9" ht="22" customHeight="1" x14ac:dyDescent="0.2">
      <c r="A216" s="80"/>
      <c r="B216" s="80"/>
      <c r="C216" s="80"/>
      <c r="D216" s="80"/>
      <c r="E216" s="80"/>
      <c r="F216" s="80"/>
      <c r="G216" s="80"/>
      <c r="H216" s="80"/>
      <c r="I216" s="80"/>
    </row>
    <row r="217" spans="1:9" ht="22" customHeight="1" x14ac:dyDescent="0.2">
      <c r="A217" s="80"/>
      <c r="B217" s="80"/>
      <c r="C217" s="80"/>
      <c r="D217" s="80"/>
      <c r="E217" s="80"/>
      <c r="F217" s="80"/>
      <c r="G217" s="80"/>
      <c r="H217" s="80"/>
      <c r="I217" s="80"/>
    </row>
    <row r="218" spans="1:9" ht="22" customHeight="1" x14ac:dyDescent="0.2">
      <c r="A218" s="80"/>
      <c r="B218" s="80"/>
      <c r="C218" s="80"/>
      <c r="D218" s="80"/>
      <c r="E218" s="80"/>
      <c r="F218" s="80"/>
      <c r="G218" s="80"/>
      <c r="H218" s="80"/>
      <c r="I218" s="80"/>
    </row>
    <row r="219" spans="1:9" ht="22" customHeight="1" x14ac:dyDescent="0.2">
      <c r="A219" s="80"/>
      <c r="B219" s="80"/>
      <c r="C219" s="80"/>
      <c r="D219" s="80"/>
      <c r="E219" s="80"/>
      <c r="F219" s="80"/>
      <c r="G219" s="80"/>
      <c r="H219" s="80"/>
      <c r="I219" s="80"/>
    </row>
    <row r="220" spans="1:9" ht="22" customHeight="1" x14ac:dyDescent="0.2">
      <c r="A220" s="80"/>
      <c r="B220" s="80"/>
      <c r="C220" s="80"/>
      <c r="D220" s="80"/>
      <c r="E220" s="80"/>
      <c r="F220" s="80"/>
      <c r="G220" s="80"/>
      <c r="H220" s="80"/>
      <c r="I220" s="80"/>
    </row>
    <row r="221" spans="1:9" ht="22" customHeight="1" x14ac:dyDescent="0.2">
      <c r="A221" s="80"/>
      <c r="B221" s="80"/>
      <c r="C221" s="80"/>
      <c r="D221" s="80"/>
      <c r="E221" s="80"/>
      <c r="F221" s="80"/>
      <c r="G221" s="80"/>
      <c r="H221" s="80"/>
      <c r="I221" s="80"/>
    </row>
    <row r="222" spans="1:9" ht="22" customHeight="1" x14ac:dyDescent="0.2">
      <c r="A222" s="80"/>
      <c r="B222" s="80"/>
      <c r="C222" s="80"/>
      <c r="D222" s="80"/>
      <c r="E222" s="80"/>
      <c r="F222" s="80"/>
      <c r="G222" s="80"/>
      <c r="H222" s="80"/>
      <c r="I222" s="80"/>
    </row>
    <row r="223" spans="1:9" ht="22" customHeight="1" x14ac:dyDescent="0.2">
      <c r="A223" s="80"/>
      <c r="B223" s="80"/>
      <c r="C223" s="80"/>
      <c r="D223" s="80"/>
      <c r="E223" s="80"/>
      <c r="F223" s="80"/>
      <c r="G223" s="80"/>
      <c r="H223" s="80"/>
      <c r="I223" s="80"/>
    </row>
    <row r="224" spans="1:9" ht="22" customHeight="1" x14ac:dyDescent="0.2">
      <c r="A224" s="80"/>
      <c r="B224" s="80"/>
      <c r="C224" s="80"/>
      <c r="D224" s="80"/>
      <c r="E224" s="80"/>
      <c r="F224" s="80"/>
      <c r="G224" s="80"/>
      <c r="H224" s="80"/>
      <c r="I224" s="80"/>
    </row>
    <row r="225" spans="1:9" ht="22" customHeight="1" x14ac:dyDescent="0.2">
      <c r="A225" s="80"/>
      <c r="B225" s="80"/>
      <c r="C225" s="80"/>
      <c r="D225" s="80"/>
      <c r="E225" s="80"/>
      <c r="F225" s="80"/>
      <c r="G225" s="80"/>
      <c r="H225" s="80"/>
      <c r="I225" s="80"/>
    </row>
    <row r="226" spans="1:9" ht="22" customHeight="1" x14ac:dyDescent="0.2">
      <c r="A226" s="80"/>
      <c r="B226" s="80"/>
      <c r="C226" s="80"/>
      <c r="D226" s="80"/>
      <c r="E226" s="80"/>
      <c r="F226" s="80"/>
      <c r="G226" s="80"/>
      <c r="H226" s="80"/>
      <c r="I226" s="80"/>
    </row>
    <row r="227" spans="1:9" ht="22" customHeight="1" x14ac:dyDescent="0.2">
      <c r="A227" s="80"/>
      <c r="B227" s="80"/>
      <c r="C227" s="80"/>
      <c r="D227" s="80"/>
      <c r="E227" s="80"/>
      <c r="F227" s="80"/>
      <c r="G227" s="80"/>
      <c r="H227" s="80"/>
      <c r="I227" s="80"/>
    </row>
    <row r="228" spans="1:9" ht="22" customHeight="1" x14ac:dyDescent="0.2">
      <c r="A228" s="80"/>
      <c r="B228" s="80"/>
      <c r="C228" s="80"/>
      <c r="D228" s="80"/>
      <c r="E228" s="80"/>
      <c r="F228" s="80"/>
      <c r="G228" s="80"/>
      <c r="H228" s="80"/>
      <c r="I228" s="80"/>
    </row>
    <row r="229" spans="1:9" ht="22" customHeight="1" x14ac:dyDescent="0.2">
      <c r="A229" s="80"/>
      <c r="B229" s="80"/>
      <c r="C229" s="80"/>
      <c r="D229" s="80"/>
      <c r="E229" s="80"/>
      <c r="F229" s="80"/>
      <c r="G229" s="80"/>
      <c r="H229" s="80"/>
      <c r="I229" s="80"/>
    </row>
    <row r="230" spans="1:9" ht="22" customHeight="1" x14ac:dyDescent="0.2">
      <c r="A230" s="80"/>
      <c r="B230" s="80"/>
      <c r="C230" s="80"/>
      <c r="D230" s="80"/>
      <c r="E230" s="80"/>
      <c r="F230" s="80"/>
      <c r="G230" s="80"/>
      <c r="H230" s="80"/>
      <c r="I230" s="80"/>
    </row>
    <row r="231" spans="1:9" ht="22" customHeight="1" x14ac:dyDescent="0.2">
      <c r="A231" s="80"/>
      <c r="B231" s="80"/>
      <c r="C231" s="80"/>
      <c r="D231" s="80"/>
      <c r="E231" s="80"/>
      <c r="F231" s="80"/>
      <c r="G231" s="80"/>
      <c r="H231" s="80"/>
      <c r="I231" s="80"/>
    </row>
    <row r="232" spans="1:9" ht="22" customHeight="1" x14ac:dyDescent="0.2">
      <c r="A232" s="80"/>
      <c r="B232" s="80"/>
      <c r="C232" s="80"/>
      <c r="D232" s="80"/>
      <c r="E232" s="80"/>
      <c r="F232" s="80"/>
      <c r="G232" s="80"/>
      <c r="H232" s="80"/>
      <c r="I232" s="80"/>
    </row>
    <row r="233" spans="1:9" ht="22" customHeight="1" x14ac:dyDescent="0.2">
      <c r="A233" s="80"/>
      <c r="B233" s="80"/>
      <c r="C233" s="80"/>
      <c r="D233" s="80"/>
      <c r="E233" s="80"/>
      <c r="F233" s="80"/>
      <c r="G233" s="80"/>
      <c r="H233" s="80"/>
      <c r="I233" s="80"/>
    </row>
    <row r="234" spans="1:9" ht="22" customHeight="1" x14ac:dyDescent="0.2">
      <c r="A234" s="80"/>
      <c r="B234" s="80"/>
      <c r="C234" s="80"/>
      <c r="D234" s="80"/>
      <c r="E234" s="80"/>
      <c r="F234" s="80"/>
      <c r="G234" s="80"/>
      <c r="H234" s="80"/>
      <c r="I234" s="80"/>
    </row>
    <row r="235" spans="1:9" ht="22" customHeight="1" x14ac:dyDescent="0.2">
      <c r="A235" s="80"/>
      <c r="B235" s="80"/>
      <c r="C235" s="80"/>
      <c r="D235" s="80"/>
      <c r="E235" s="80"/>
      <c r="F235" s="80"/>
      <c r="G235" s="80"/>
      <c r="H235" s="80"/>
      <c r="I235" s="80"/>
    </row>
    <row r="236" spans="1:9" ht="22" customHeight="1" x14ac:dyDescent="0.2">
      <c r="A236" s="80"/>
      <c r="B236" s="80"/>
      <c r="C236" s="80"/>
      <c r="D236" s="80"/>
      <c r="E236" s="80"/>
      <c r="F236" s="80"/>
      <c r="G236" s="80"/>
      <c r="H236" s="80"/>
      <c r="I236" s="80"/>
    </row>
    <row r="237" spans="1:9" ht="22" customHeight="1" x14ac:dyDescent="0.2">
      <c r="A237" s="80"/>
      <c r="B237" s="80"/>
      <c r="C237" s="80"/>
      <c r="D237" s="80"/>
      <c r="E237" s="80"/>
      <c r="F237" s="80"/>
      <c r="G237" s="80"/>
      <c r="H237" s="80"/>
      <c r="I237" s="80"/>
    </row>
    <row r="238" spans="1:9" ht="22" customHeight="1" x14ac:dyDescent="0.2">
      <c r="A238" s="80"/>
      <c r="B238" s="80"/>
      <c r="C238" s="80"/>
      <c r="D238" s="80"/>
      <c r="E238" s="80"/>
      <c r="F238" s="80"/>
      <c r="G238" s="80"/>
      <c r="H238" s="80"/>
      <c r="I238" s="80"/>
    </row>
    <row r="239" spans="1:9" ht="22" customHeight="1" x14ac:dyDescent="0.2">
      <c r="A239" s="80"/>
      <c r="B239" s="80"/>
      <c r="C239" s="80"/>
      <c r="D239" s="80"/>
      <c r="E239" s="80"/>
      <c r="F239" s="80"/>
      <c r="G239" s="80"/>
      <c r="H239" s="80"/>
      <c r="I239" s="80"/>
    </row>
    <row r="240" spans="1:9" ht="22" customHeight="1" x14ac:dyDescent="0.2">
      <c r="A240" s="80"/>
      <c r="B240" s="80"/>
      <c r="C240" s="80"/>
      <c r="D240" s="80"/>
      <c r="E240" s="80"/>
      <c r="F240" s="80"/>
      <c r="G240" s="80"/>
      <c r="H240" s="80"/>
      <c r="I240" s="80"/>
    </row>
    <row r="241" spans="1:9" ht="22" customHeight="1" x14ac:dyDescent="0.2">
      <c r="A241" s="80"/>
      <c r="B241" s="80"/>
      <c r="C241" s="80"/>
      <c r="D241" s="80"/>
      <c r="E241" s="80"/>
      <c r="F241" s="80"/>
      <c r="G241" s="80"/>
      <c r="H241" s="80"/>
      <c r="I241" s="80"/>
    </row>
    <row r="242" spans="1:9" ht="22" customHeight="1" x14ac:dyDescent="0.2">
      <c r="A242" s="80"/>
      <c r="B242" s="80"/>
      <c r="C242" s="80"/>
      <c r="D242" s="80"/>
      <c r="E242" s="80"/>
      <c r="F242" s="80"/>
      <c r="G242" s="80"/>
      <c r="H242" s="80"/>
      <c r="I242" s="80"/>
    </row>
    <row r="243" spans="1:9" ht="22" customHeight="1" x14ac:dyDescent="0.2">
      <c r="A243" s="80"/>
      <c r="B243" s="80"/>
      <c r="C243" s="80"/>
      <c r="D243" s="80"/>
      <c r="E243" s="80"/>
      <c r="F243" s="80"/>
      <c r="G243" s="80"/>
      <c r="H243" s="80"/>
      <c r="I243" s="80"/>
    </row>
    <row r="244" spans="1:9" ht="22" customHeight="1" x14ac:dyDescent="0.2">
      <c r="A244" s="80"/>
      <c r="B244" s="80"/>
      <c r="C244" s="80"/>
      <c r="D244" s="80"/>
      <c r="E244" s="80"/>
      <c r="F244" s="80"/>
      <c r="G244" s="80"/>
      <c r="H244" s="80"/>
      <c r="I244" s="80"/>
    </row>
    <row r="245" spans="1:9" ht="22" customHeight="1" x14ac:dyDescent="0.2">
      <c r="A245" s="80"/>
      <c r="B245" s="80"/>
      <c r="C245" s="80"/>
      <c r="D245" s="80"/>
      <c r="E245" s="80"/>
      <c r="F245" s="80"/>
      <c r="G245" s="80"/>
      <c r="H245" s="80"/>
      <c r="I245" s="80"/>
    </row>
    <row r="246" spans="1:9" ht="22" customHeight="1" x14ac:dyDescent="0.2">
      <c r="A246" s="80"/>
      <c r="B246" s="80"/>
      <c r="C246" s="80"/>
      <c r="D246" s="80"/>
      <c r="E246" s="80"/>
      <c r="F246" s="80"/>
      <c r="G246" s="80"/>
      <c r="H246" s="80"/>
      <c r="I246" s="80"/>
    </row>
    <row r="247" spans="1:9" ht="22" customHeight="1" x14ac:dyDescent="0.2">
      <c r="A247" s="80"/>
      <c r="B247" s="80"/>
      <c r="C247" s="80"/>
      <c r="D247" s="80"/>
      <c r="E247" s="80"/>
      <c r="F247" s="80"/>
      <c r="G247" s="80"/>
      <c r="H247" s="80"/>
      <c r="I247" s="80"/>
    </row>
    <row r="248" spans="1:9" ht="22" customHeight="1" x14ac:dyDescent="0.2">
      <c r="A248" s="80"/>
      <c r="B248" s="80"/>
      <c r="C248" s="80"/>
      <c r="D248" s="80"/>
      <c r="E248" s="80"/>
      <c r="F248" s="80"/>
      <c r="G248" s="80"/>
      <c r="H248" s="80"/>
      <c r="I248" s="80"/>
    </row>
    <row r="249" spans="1:9" ht="22" customHeight="1" x14ac:dyDescent="0.2">
      <c r="A249" s="80"/>
      <c r="B249" s="80"/>
      <c r="C249" s="80"/>
      <c r="D249" s="80"/>
      <c r="E249" s="80"/>
      <c r="F249" s="80"/>
      <c r="G249" s="80"/>
      <c r="H249" s="80"/>
      <c r="I249" s="80"/>
    </row>
    <row r="250" spans="1:9" ht="22" customHeight="1" x14ac:dyDescent="0.2">
      <c r="A250" s="80"/>
      <c r="B250" s="80"/>
      <c r="C250" s="80"/>
      <c r="D250" s="80"/>
      <c r="E250" s="80"/>
      <c r="F250" s="80"/>
      <c r="G250" s="80"/>
      <c r="H250" s="80"/>
      <c r="I250" s="80"/>
    </row>
    <row r="251" spans="1:9" ht="22" customHeight="1" x14ac:dyDescent="0.2">
      <c r="A251" s="80"/>
      <c r="B251" s="80"/>
      <c r="C251" s="80"/>
      <c r="D251" s="80"/>
      <c r="E251" s="80"/>
      <c r="F251" s="80"/>
      <c r="G251" s="80"/>
      <c r="H251" s="80"/>
      <c r="I251" s="80"/>
    </row>
    <row r="252" spans="1:9" ht="22" customHeight="1" x14ac:dyDescent="0.2">
      <c r="A252" s="80"/>
      <c r="B252" s="80"/>
      <c r="C252" s="80"/>
      <c r="D252" s="80"/>
      <c r="E252" s="80"/>
      <c r="F252" s="80"/>
      <c r="G252" s="80"/>
      <c r="H252" s="80"/>
      <c r="I252" s="80"/>
    </row>
    <row r="253" spans="1:9" ht="22" customHeight="1" x14ac:dyDescent="0.2">
      <c r="A253" s="80"/>
      <c r="B253" s="80"/>
      <c r="C253" s="80"/>
      <c r="D253" s="80"/>
      <c r="E253" s="80"/>
      <c r="F253" s="80"/>
      <c r="G253" s="80"/>
      <c r="H253" s="80"/>
      <c r="I253" s="80"/>
    </row>
    <row r="254" spans="1:9" ht="22" customHeight="1" x14ac:dyDescent="0.2">
      <c r="A254" s="80"/>
      <c r="B254" s="80"/>
      <c r="C254" s="80"/>
      <c r="D254" s="80"/>
      <c r="E254" s="80"/>
      <c r="F254" s="80"/>
      <c r="G254" s="80"/>
      <c r="H254" s="80"/>
      <c r="I254" s="80"/>
    </row>
    <row r="255" spans="1:9" ht="22" customHeight="1" x14ac:dyDescent="0.2">
      <c r="A255" s="80"/>
      <c r="B255" s="80"/>
      <c r="C255" s="80"/>
      <c r="D255" s="80"/>
      <c r="E255" s="80"/>
      <c r="F255" s="80"/>
      <c r="G255" s="80"/>
      <c r="H255" s="80"/>
      <c r="I255" s="80"/>
    </row>
    <row r="256" spans="1:9" ht="22" customHeight="1" x14ac:dyDescent="0.2">
      <c r="A256" s="80"/>
      <c r="B256" s="80"/>
      <c r="C256" s="80"/>
      <c r="D256" s="80"/>
      <c r="E256" s="80"/>
      <c r="F256" s="80"/>
      <c r="G256" s="80"/>
      <c r="H256" s="80"/>
      <c r="I256" s="80"/>
    </row>
    <row r="257" spans="1:9" ht="22" customHeight="1" x14ac:dyDescent="0.2">
      <c r="A257" s="80"/>
      <c r="B257" s="80"/>
      <c r="C257" s="80"/>
      <c r="D257" s="80"/>
      <c r="E257" s="80"/>
      <c r="F257" s="80"/>
      <c r="G257" s="80"/>
      <c r="H257" s="80"/>
      <c r="I257" s="80"/>
    </row>
    <row r="258" spans="1:9" ht="22" customHeight="1" x14ac:dyDescent="0.2">
      <c r="A258" s="80"/>
      <c r="B258" s="80"/>
      <c r="C258" s="80"/>
      <c r="D258" s="80"/>
      <c r="E258" s="80"/>
      <c r="F258" s="80"/>
      <c r="G258" s="80"/>
      <c r="H258" s="80"/>
      <c r="I258" s="80"/>
    </row>
    <row r="259" spans="1:9" ht="22" customHeight="1" x14ac:dyDescent="0.2">
      <c r="A259" s="80"/>
      <c r="B259" s="80"/>
      <c r="C259" s="80"/>
      <c r="D259" s="80"/>
      <c r="E259" s="80"/>
      <c r="F259" s="80"/>
      <c r="G259" s="80"/>
      <c r="H259" s="80"/>
      <c r="I259" s="80"/>
    </row>
    <row r="260" spans="1:9" ht="22" customHeight="1" x14ac:dyDescent="0.2">
      <c r="A260" s="80"/>
      <c r="B260" s="80"/>
      <c r="C260" s="80"/>
      <c r="D260" s="80"/>
      <c r="E260" s="80"/>
      <c r="F260" s="80"/>
      <c r="G260" s="80"/>
      <c r="H260" s="80"/>
      <c r="I260" s="80"/>
    </row>
    <row r="261" spans="1:9" ht="22" customHeight="1" x14ac:dyDescent="0.2">
      <c r="A261" s="80"/>
      <c r="B261" s="80"/>
      <c r="C261" s="80"/>
      <c r="D261" s="80"/>
      <c r="E261" s="80"/>
      <c r="F261" s="80"/>
      <c r="G261" s="80"/>
      <c r="H261" s="80"/>
      <c r="I261" s="80"/>
    </row>
    <row r="262" spans="1:9" ht="22" customHeight="1" x14ac:dyDescent="0.2">
      <c r="A262" s="80"/>
      <c r="B262" s="80"/>
      <c r="C262" s="80"/>
      <c r="D262" s="80"/>
      <c r="E262" s="80"/>
      <c r="F262" s="80"/>
      <c r="G262" s="80"/>
      <c r="H262" s="80"/>
      <c r="I262" s="80"/>
    </row>
    <row r="263" spans="1:9" ht="22" customHeight="1" x14ac:dyDescent="0.2">
      <c r="A263" s="80"/>
      <c r="B263" s="80"/>
      <c r="C263" s="80"/>
      <c r="D263" s="80"/>
      <c r="E263" s="80"/>
      <c r="F263" s="80"/>
      <c r="G263" s="80"/>
      <c r="H263" s="80"/>
      <c r="I263" s="80"/>
    </row>
    <row r="264" spans="1:9" ht="22" customHeight="1" x14ac:dyDescent="0.2">
      <c r="A264" s="80"/>
      <c r="B264" s="80"/>
      <c r="C264" s="80"/>
      <c r="D264" s="80"/>
      <c r="E264" s="80"/>
      <c r="F264" s="80"/>
      <c r="G264" s="80"/>
      <c r="H264" s="80"/>
      <c r="I264" s="80"/>
    </row>
    <row r="265" spans="1:9" ht="22" customHeight="1" x14ac:dyDescent="0.2">
      <c r="A265" s="80"/>
      <c r="B265" s="80"/>
      <c r="C265" s="80"/>
      <c r="D265" s="80"/>
      <c r="E265" s="80"/>
      <c r="F265" s="80"/>
      <c r="G265" s="80"/>
      <c r="H265" s="80"/>
      <c r="I265" s="80"/>
    </row>
    <row r="266" spans="1:9" ht="22" customHeight="1" x14ac:dyDescent="0.2">
      <c r="A266" s="80"/>
      <c r="B266" s="80"/>
      <c r="C266" s="80"/>
      <c r="D266" s="80"/>
      <c r="E266" s="80"/>
      <c r="F266" s="80"/>
      <c r="G266" s="80"/>
      <c r="H266" s="80"/>
      <c r="I266" s="80"/>
    </row>
    <row r="267" spans="1:9" ht="22" customHeight="1" x14ac:dyDescent="0.2">
      <c r="A267" s="80"/>
      <c r="B267" s="80"/>
      <c r="C267" s="80"/>
      <c r="D267" s="80"/>
      <c r="E267" s="80"/>
      <c r="F267" s="80"/>
      <c r="G267" s="80"/>
      <c r="H267" s="80"/>
      <c r="I267" s="80"/>
    </row>
    <row r="268" spans="1:9" ht="22" customHeight="1" x14ac:dyDescent="0.2">
      <c r="A268" s="80"/>
      <c r="B268" s="80"/>
      <c r="C268" s="80"/>
      <c r="D268" s="80"/>
      <c r="E268" s="80"/>
      <c r="F268" s="80"/>
      <c r="G268" s="80"/>
      <c r="H268" s="80"/>
      <c r="I268" s="80"/>
    </row>
    <row r="269" spans="1:9" ht="22" customHeight="1" x14ac:dyDescent="0.2">
      <c r="A269" s="80"/>
      <c r="B269" s="80"/>
      <c r="C269" s="80"/>
      <c r="D269" s="80"/>
      <c r="E269" s="80"/>
      <c r="F269" s="80"/>
      <c r="G269" s="80"/>
      <c r="H269" s="80"/>
      <c r="I269" s="80"/>
    </row>
    <row r="270" spans="1:9" ht="22" customHeight="1" x14ac:dyDescent="0.2">
      <c r="A270" s="80"/>
      <c r="B270" s="80"/>
      <c r="C270" s="80"/>
      <c r="D270" s="80"/>
      <c r="E270" s="80"/>
      <c r="F270" s="80"/>
      <c r="G270" s="80"/>
      <c r="H270" s="80"/>
      <c r="I270" s="80"/>
    </row>
    <row r="271" spans="1:9" ht="22" customHeight="1" x14ac:dyDescent="0.2">
      <c r="A271" s="80"/>
      <c r="B271" s="80"/>
      <c r="C271" s="80"/>
      <c r="D271" s="80"/>
      <c r="E271" s="80"/>
      <c r="F271" s="80"/>
      <c r="G271" s="80"/>
      <c r="H271" s="80"/>
      <c r="I271" s="80"/>
    </row>
    <row r="272" spans="1:9" ht="22" customHeight="1" x14ac:dyDescent="0.2">
      <c r="A272" s="80"/>
      <c r="B272" s="80"/>
      <c r="C272" s="80"/>
      <c r="D272" s="80"/>
      <c r="E272" s="80"/>
      <c r="F272" s="80"/>
      <c r="G272" s="80"/>
      <c r="H272" s="80"/>
      <c r="I272" s="80"/>
    </row>
    <row r="273" spans="1:9" ht="22" customHeight="1" x14ac:dyDescent="0.2">
      <c r="A273" s="80"/>
      <c r="B273" s="80"/>
      <c r="C273" s="80"/>
      <c r="D273" s="80"/>
      <c r="E273" s="80"/>
      <c r="F273" s="80"/>
      <c r="G273" s="80"/>
      <c r="H273" s="80"/>
      <c r="I273" s="80"/>
    </row>
    <row r="274" spans="1:9" ht="22" customHeight="1" x14ac:dyDescent="0.2">
      <c r="A274" s="80"/>
      <c r="B274" s="80"/>
      <c r="C274" s="80"/>
      <c r="D274" s="80"/>
      <c r="E274" s="80"/>
      <c r="F274" s="80"/>
      <c r="G274" s="80"/>
      <c r="H274" s="80"/>
      <c r="I274" s="80"/>
    </row>
    <row r="275" spans="1:9" ht="22" customHeight="1" x14ac:dyDescent="0.2">
      <c r="A275" s="80"/>
      <c r="B275" s="80"/>
      <c r="C275" s="80"/>
      <c r="D275" s="80"/>
      <c r="E275" s="80"/>
      <c r="F275" s="80"/>
      <c r="G275" s="80"/>
      <c r="H275" s="80"/>
      <c r="I275" s="80"/>
    </row>
    <row r="276" spans="1:9" ht="22" customHeight="1" x14ac:dyDescent="0.2">
      <c r="A276" s="80"/>
      <c r="B276" s="80"/>
      <c r="C276" s="80"/>
      <c r="D276" s="80"/>
      <c r="E276" s="80"/>
      <c r="F276" s="80"/>
      <c r="G276" s="80"/>
      <c r="H276" s="80"/>
      <c r="I276" s="80"/>
    </row>
    <row r="277" spans="1:9" ht="22" customHeight="1" x14ac:dyDescent="0.2">
      <c r="A277" s="80"/>
      <c r="B277" s="80"/>
      <c r="C277" s="80"/>
      <c r="D277" s="80"/>
      <c r="E277" s="80"/>
      <c r="F277" s="80"/>
      <c r="G277" s="80"/>
      <c r="H277" s="80"/>
      <c r="I277" s="80"/>
    </row>
    <row r="278" spans="1:9" ht="22" customHeight="1" x14ac:dyDescent="0.2">
      <c r="A278" s="80"/>
      <c r="B278" s="80"/>
      <c r="C278" s="80"/>
      <c r="D278" s="80"/>
      <c r="E278" s="80"/>
      <c r="F278" s="80"/>
      <c r="G278" s="80"/>
      <c r="H278" s="80"/>
      <c r="I278" s="80"/>
    </row>
    <row r="279" spans="1:9" ht="22" customHeight="1" x14ac:dyDescent="0.2">
      <c r="A279" s="80"/>
      <c r="B279" s="80"/>
      <c r="C279" s="80"/>
      <c r="D279" s="80"/>
      <c r="E279" s="80"/>
      <c r="F279" s="80"/>
      <c r="G279" s="80"/>
      <c r="H279" s="80"/>
      <c r="I279" s="80"/>
    </row>
    <row r="280" spans="1:9" ht="22" customHeight="1" x14ac:dyDescent="0.2">
      <c r="A280" s="80"/>
      <c r="B280" s="80"/>
      <c r="C280" s="80"/>
      <c r="D280" s="80"/>
      <c r="E280" s="80"/>
      <c r="F280" s="80"/>
      <c r="G280" s="80"/>
      <c r="H280" s="80"/>
      <c r="I280" s="80"/>
    </row>
    <row r="281" spans="1:9" ht="22" customHeight="1" x14ac:dyDescent="0.2">
      <c r="A281" s="80"/>
      <c r="B281" s="80"/>
      <c r="C281" s="80"/>
      <c r="D281" s="80"/>
      <c r="E281" s="80"/>
      <c r="F281" s="80"/>
      <c r="G281" s="80"/>
      <c r="H281" s="80"/>
      <c r="I281" s="80"/>
    </row>
    <row r="282" spans="1:9" ht="22" customHeight="1" x14ac:dyDescent="0.2">
      <c r="A282" s="80"/>
      <c r="B282" s="80"/>
      <c r="C282" s="80"/>
      <c r="D282" s="80"/>
      <c r="E282" s="80"/>
      <c r="F282" s="80"/>
      <c r="G282" s="80"/>
      <c r="H282" s="80"/>
      <c r="I282" s="80"/>
    </row>
    <row r="283" spans="1:9" ht="22" customHeight="1" x14ac:dyDescent="0.2">
      <c r="A283" s="80"/>
      <c r="B283" s="80"/>
      <c r="C283" s="80"/>
      <c r="D283" s="80"/>
      <c r="E283" s="80"/>
      <c r="F283" s="80"/>
      <c r="G283" s="80"/>
      <c r="H283" s="80"/>
      <c r="I283" s="80"/>
    </row>
    <row r="284" spans="1:9" ht="22" customHeight="1" x14ac:dyDescent="0.2">
      <c r="A284" s="80"/>
      <c r="B284" s="80"/>
      <c r="C284" s="80"/>
      <c r="D284" s="80"/>
      <c r="E284" s="80"/>
      <c r="F284" s="80"/>
      <c r="G284" s="80"/>
      <c r="H284" s="80"/>
      <c r="I284" s="80"/>
    </row>
    <row r="285" spans="1:9" ht="22" customHeight="1" x14ac:dyDescent="0.2">
      <c r="A285" s="80"/>
      <c r="B285" s="80"/>
      <c r="C285" s="80"/>
      <c r="D285" s="80"/>
      <c r="E285" s="80"/>
      <c r="F285" s="80"/>
      <c r="G285" s="80"/>
      <c r="H285" s="80"/>
      <c r="I285" s="80"/>
    </row>
    <row r="286" spans="1:9" ht="22" customHeight="1" x14ac:dyDescent="0.2">
      <c r="A286" s="80"/>
      <c r="B286" s="80"/>
      <c r="C286" s="80"/>
      <c r="D286" s="80"/>
      <c r="E286" s="80"/>
      <c r="F286" s="80"/>
      <c r="G286" s="80"/>
      <c r="H286" s="80"/>
      <c r="I286" s="80"/>
    </row>
    <row r="287" spans="1:9" ht="22" customHeight="1" x14ac:dyDescent="0.2">
      <c r="A287" s="80"/>
      <c r="B287" s="80"/>
      <c r="C287" s="80"/>
      <c r="D287" s="80"/>
      <c r="E287" s="80"/>
      <c r="F287" s="80"/>
      <c r="G287" s="80"/>
      <c r="H287" s="80"/>
      <c r="I287" s="80"/>
    </row>
    <row r="288" spans="1:9" ht="22" customHeight="1" x14ac:dyDescent="0.2">
      <c r="A288" s="80"/>
      <c r="B288" s="80"/>
      <c r="C288" s="80"/>
      <c r="D288" s="80"/>
      <c r="E288" s="80"/>
      <c r="F288" s="80"/>
      <c r="G288" s="80"/>
      <c r="H288" s="80"/>
      <c r="I288" s="80"/>
    </row>
    <row r="289" spans="1:9" ht="22" customHeight="1" x14ac:dyDescent="0.2">
      <c r="A289" s="80"/>
      <c r="B289" s="80"/>
      <c r="C289" s="80"/>
      <c r="D289" s="80"/>
      <c r="E289" s="80"/>
      <c r="F289" s="80"/>
      <c r="G289" s="80"/>
      <c r="H289" s="80"/>
      <c r="I289" s="80"/>
    </row>
    <row r="290" spans="1:9" ht="22" customHeight="1" x14ac:dyDescent="0.2">
      <c r="A290" s="80"/>
      <c r="B290" s="80"/>
      <c r="C290" s="80"/>
      <c r="D290" s="80"/>
      <c r="E290" s="80"/>
      <c r="F290" s="80"/>
      <c r="G290" s="80"/>
      <c r="H290" s="80"/>
      <c r="I290" s="80"/>
    </row>
    <row r="291" spans="1:9" ht="22" customHeight="1" x14ac:dyDescent="0.2">
      <c r="A291" s="80"/>
      <c r="B291" s="80"/>
      <c r="C291" s="80"/>
      <c r="D291" s="80"/>
      <c r="E291" s="80"/>
      <c r="F291" s="80"/>
      <c r="G291" s="80"/>
      <c r="H291" s="80"/>
      <c r="I291" s="80"/>
    </row>
    <row r="292" spans="1:9" ht="22" customHeight="1" x14ac:dyDescent="0.2">
      <c r="A292" s="80"/>
      <c r="B292" s="80"/>
      <c r="C292" s="80"/>
      <c r="D292" s="80"/>
      <c r="E292" s="80"/>
      <c r="F292" s="80"/>
      <c r="G292" s="80"/>
      <c r="H292" s="80"/>
      <c r="I292" s="80"/>
    </row>
    <row r="293" spans="1:9" ht="22" customHeight="1" x14ac:dyDescent="0.2">
      <c r="A293" s="80"/>
      <c r="B293" s="80"/>
      <c r="C293" s="80"/>
      <c r="D293" s="80"/>
      <c r="E293" s="80"/>
      <c r="F293" s="80"/>
      <c r="G293" s="80"/>
      <c r="H293" s="80"/>
      <c r="I293" s="80"/>
    </row>
    <row r="294" spans="1:9" ht="22" customHeight="1" x14ac:dyDescent="0.2">
      <c r="A294" s="80"/>
      <c r="B294" s="80"/>
      <c r="C294" s="80"/>
      <c r="D294" s="80"/>
      <c r="E294" s="80"/>
      <c r="F294" s="80"/>
      <c r="G294" s="80"/>
      <c r="H294" s="80"/>
      <c r="I294" s="80"/>
    </row>
    <row r="295" spans="1:9" ht="22" customHeight="1" x14ac:dyDescent="0.2">
      <c r="A295" s="80"/>
      <c r="B295" s="80"/>
      <c r="C295" s="80"/>
      <c r="D295" s="80"/>
      <c r="E295" s="80"/>
      <c r="F295" s="80"/>
      <c r="G295" s="80"/>
      <c r="H295" s="80"/>
      <c r="I295" s="80"/>
    </row>
    <row r="296" spans="1:9" ht="22" customHeight="1" x14ac:dyDescent="0.2">
      <c r="A296" s="80"/>
      <c r="B296" s="80"/>
      <c r="C296" s="80"/>
      <c r="D296" s="80"/>
      <c r="E296" s="80"/>
      <c r="F296" s="80"/>
      <c r="G296" s="80"/>
      <c r="H296" s="80"/>
      <c r="I296" s="80"/>
    </row>
    <row r="297" spans="1:9" ht="22" customHeight="1" x14ac:dyDescent="0.2">
      <c r="A297" s="80"/>
      <c r="B297" s="80"/>
      <c r="C297" s="80"/>
      <c r="D297" s="80"/>
      <c r="E297" s="80"/>
      <c r="F297" s="80"/>
      <c r="G297" s="80"/>
      <c r="H297" s="80"/>
      <c r="I297" s="80"/>
    </row>
    <row r="298" spans="1:9" ht="22" customHeight="1" x14ac:dyDescent="0.2">
      <c r="A298" s="80"/>
      <c r="B298" s="80"/>
      <c r="C298" s="80"/>
      <c r="D298" s="80"/>
      <c r="E298" s="80"/>
      <c r="F298" s="80"/>
      <c r="G298" s="80"/>
      <c r="H298" s="80"/>
      <c r="I298" s="80"/>
    </row>
    <row r="299" spans="1:9" ht="22" customHeight="1" x14ac:dyDescent="0.2">
      <c r="A299" s="80"/>
      <c r="B299" s="80"/>
      <c r="C299" s="80"/>
      <c r="D299" s="80"/>
      <c r="E299" s="80"/>
      <c r="F299" s="80"/>
      <c r="G299" s="80"/>
      <c r="H299" s="80"/>
      <c r="I299" s="80"/>
    </row>
    <row r="300" spans="1:9" ht="22" customHeight="1" x14ac:dyDescent="0.2">
      <c r="A300" s="80"/>
      <c r="B300" s="80"/>
      <c r="C300" s="80"/>
      <c r="D300" s="80"/>
      <c r="E300" s="80"/>
      <c r="F300" s="80"/>
      <c r="G300" s="80"/>
      <c r="H300" s="80"/>
      <c r="I300" s="80"/>
    </row>
    <row r="301" spans="1:9" ht="22" customHeight="1" x14ac:dyDescent="0.2">
      <c r="A301" s="80"/>
      <c r="B301" s="80"/>
      <c r="C301" s="80"/>
      <c r="D301" s="80"/>
      <c r="E301" s="80"/>
      <c r="F301" s="80"/>
      <c r="G301" s="80"/>
      <c r="H301" s="80"/>
      <c r="I301" s="80"/>
    </row>
    <row r="302" spans="1:9" ht="22" customHeight="1" x14ac:dyDescent="0.2">
      <c r="A302" s="80"/>
      <c r="B302" s="80"/>
      <c r="C302" s="80"/>
      <c r="D302" s="80"/>
      <c r="E302" s="80"/>
      <c r="F302" s="80"/>
      <c r="G302" s="80"/>
      <c r="H302" s="80"/>
      <c r="I302" s="80"/>
    </row>
    <row r="303" spans="1:9" ht="22" customHeight="1" x14ac:dyDescent="0.2">
      <c r="A303" s="80"/>
      <c r="B303" s="80"/>
      <c r="C303" s="80"/>
      <c r="D303" s="80"/>
      <c r="E303" s="80"/>
      <c r="F303" s="80"/>
      <c r="G303" s="80"/>
      <c r="H303" s="80"/>
      <c r="I303" s="80"/>
    </row>
    <row r="304" spans="1:9" ht="22" customHeight="1" x14ac:dyDescent="0.2">
      <c r="A304" s="80"/>
      <c r="B304" s="80"/>
      <c r="C304" s="80"/>
      <c r="D304" s="80"/>
      <c r="E304" s="80"/>
      <c r="F304" s="80"/>
      <c r="G304" s="80"/>
      <c r="H304" s="80"/>
      <c r="I304" s="80"/>
    </row>
    <row r="305" spans="1:9" ht="22" customHeight="1" x14ac:dyDescent="0.2">
      <c r="A305" s="80"/>
      <c r="B305" s="80"/>
      <c r="C305" s="80"/>
      <c r="D305" s="80"/>
      <c r="E305" s="80"/>
      <c r="F305" s="80"/>
      <c r="G305" s="80"/>
      <c r="H305" s="80"/>
      <c r="I305" s="80"/>
    </row>
    <row r="306" spans="1:9" ht="22" customHeight="1" x14ac:dyDescent="0.2">
      <c r="A306" s="80"/>
      <c r="B306" s="80"/>
      <c r="C306" s="80"/>
      <c r="D306" s="80"/>
      <c r="E306" s="80"/>
      <c r="F306" s="80"/>
      <c r="G306" s="80"/>
      <c r="H306" s="80"/>
      <c r="I306" s="80"/>
    </row>
    <row r="307" spans="1:9" ht="22" customHeight="1" x14ac:dyDescent="0.2">
      <c r="A307" s="80"/>
      <c r="B307" s="80"/>
      <c r="C307" s="80"/>
      <c r="D307" s="80"/>
      <c r="E307" s="80"/>
      <c r="F307" s="80"/>
      <c r="G307" s="80"/>
      <c r="H307" s="80"/>
      <c r="I307" s="80"/>
    </row>
    <row r="308" spans="1:9" ht="22" customHeight="1" x14ac:dyDescent="0.2">
      <c r="A308" s="80"/>
      <c r="B308" s="80"/>
      <c r="C308" s="80"/>
      <c r="D308" s="80"/>
      <c r="E308" s="80"/>
      <c r="F308" s="80"/>
      <c r="G308" s="80"/>
      <c r="H308" s="80"/>
      <c r="I308" s="80"/>
    </row>
    <row r="309" spans="1:9" ht="22" customHeight="1" x14ac:dyDescent="0.2">
      <c r="A309" s="80"/>
      <c r="B309" s="80"/>
      <c r="C309" s="80"/>
      <c r="D309" s="80"/>
      <c r="E309" s="80"/>
      <c r="F309" s="80"/>
      <c r="G309" s="80"/>
      <c r="H309" s="80"/>
      <c r="I309" s="80"/>
    </row>
    <row r="310" spans="1:9" ht="22" customHeight="1" x14ac:dyDescent="0.2">
      <c r="A310" s="80"/>
      <c r="B310" s="80"/>
      <c r="C310" s="80"/>
      <c r="D310" s="80"/>
      <c r="E310" s="80"/>
      <c r="F310" s="80"/>
      <c r="G310" s="80"/>
      <c r="H310" s="80"/>
      <c r="I310" s="80"/>
    </row>
    <row r="311" spans="1:9" ht="22" customHeight="1" x14ac:dyDescent="0.2">
      <c r="A311" s="80"/>
      <c r="B311" s="80"/>
      <c r="C311" s="80"/>
      <c r="D311" s="80"/>
      <c r="E311" s="80"/>
      <c r="F311" s="80"/>
      <c r="G311" s="80"/>
      <c r="H311" s="80"/>
      <c r="I311" s="80"/>
    </row>
    <row r="312" spans="1:9" ht="22" customHeight="1" x14ac:dyDescent="0.2">
      <c r="A312" s="80"/>
      <c r="B312" s="80"/>
      <c r="C312" s="80"/>
      <c r="D312" s="80"/>
      <c r="E312" s="80"/>
      <c r="F312" s="80"/>
      <c r="G312" s="80"/>
      <c r="H312" s="80"/>
      <c r="I312" s="80"/>
    </row>
    <row r="313" spans="1:9" ht="22" customHeight="1" x14ac:dyDescent="0.2">
      <c r="A313" s="80"/>
      <c r="B313" s="80"/>
      <c r="C313" s="80"/>
      <c r="D313" s="80"/>
      <c r="E313" s="80"/>
      <c r="F313" s="80"/>
      <c r="G313" s="80"/>
      <c r="H313" s="80"/>
      <c r="I313" s="80"/>
    </row>
    <row r="314" spans="1:9" ht="22" customHeight="1" x14ac:dyDescent="0.2">
      <c r="A314" s="80"/>
      <c r="B314" s="80"/>
      <c r="C314" s="80"/>
      <c r="D314" s="80"/>
      <c r="E314" s="80"/>
      <c r="F314" s="80"/>
      <c r="G314" s="80"/>
      <c r="H314" s="80"/>
      <c r="I314" s="80"/>
    </row>
    <row r="315" spans="1:9" ht="22" customHeight="1" x14ac:dyDescent="0.2">
      <c r="A315" s="80"/>
      <c r="B315" s="80"/>
      <c r="C315" s="80"/>
      <c r="D315" s="80"/>
      <c r="E315" s="80"/>
      <c r="F315" s="80"/>
      <c r="G315" s="80"/>
      <c r="H315" s="80"/>
      <c r="I315" s="80"/>
    </row>
    <row r="316" spans="1:9" ht="22" customHeight="1" x14ac:dyDescent="0.2">
      <c r="A316" s="80"/>
      <c r="B316" s="80"/>
      <c r="C316" s="80"/>
      <c r="D316" s="80"/>
      <c r="E316" s="80"/>
      <c r="F316" s="80"/>
      <c r="G316" s="80"/>
      <c r="H316" s="80"/>
      <c r="I316" s="80"/>
    </row>
    <row r="317" spans="1:9" ht="22" customHeight="1" x14ac:dyDescent="0.2">
      <c r="A317" s="80"/>
      <c r="B317" s="80"/>
      <c r="C317" s="80"/>
      <c r="D317" s="80"/>
      <c r="E317" s="80"/>
      <c r="F317" s="80"/>
      <c r="G317" s="80"/>
      <c r="H317" s="80"/>
      <c r="I317" s="80"/>
    </row>
    <row r="318" spans="1:9" ht="22" customHeight="1" x14ac:dyDescent="0.2">
      <c r="A318" s="80"/>
      <c r="B318" s="80"/>
      <c r="C318" s="80"/>
      <c r="D318" s="80"/>
      <c r="E318" s="80"/>
      <c r="F318" s="80"/>
      <c r="G318" s="80"/>
      <c r="H318" s="80"/>
      <c r="I318" s="80"/>
    </row>
    <row r="319" spans="1:9" ht="22" customHeight="1" x14ac:dyDescent="0.2">
      <c r="A319" s="80"/>
      <c r="B319" s="80"/>
      <c r="C319" s="80"/>
      <c r="D319" s="80"/>
      <c r="E319" s="80"/>
      <c r="F319" s="80"/>
      <c r="G319" s="80"/>
      <c r="H319" s="80"/>
      <c r="I319" s="80"/>
    </row>
    <row r="320" spans="1:9" ht="22" customHeight="1" x14ac:dyDescent="0.2">
      <c r="A320" s="80"/>
      <c r="B320" s="80"/>
      <c r="C320" s="80"/>
      <c r="D320" s="80"/>
      <c r="E320" s="80"/>
      <c r="F320" s="80"/>
      <c r="G320" s="80"/>
      <c r="H320" s="80"/>
      <c r="I320" s="80"/>
    </row>
    <row r="321" spans="1:9" ht="22" customHeight="1" x14ac:dyDescent="0.2">
      <c r="A321" s="80"/>
      <c r="B321" s="80"/>
      <c r="C321" s="80"/>
      <c r="D321" s="80"/>
      <c r="E321" s="80"/>
      <c r="F321" s="80"/>
      <c r="G321" s="80"/>
      <c r="H321" s="80"/>
      <c r="I321" s="80"/>
    </row>
    <row r="322" spans="1:9" ht="22" customHeight="1" x14ac:dyDescent="0.2">
      <c r="A322" s="80"/>
      <c r="B322" s="80"/>
      <c r="C322" s="80"/>
      <c r="D322" s="80"/>
      <c r="E322" s="80"/>
      <c r="F322" s="80"/>
      <c r="G322" s="80"/>
      <c r="H322" s="80"/>
      <c r="I322" s="80"/>
    </row>
    <row r="323" spans="1:9" ht="22" customHeight="1" x14ac:dyDescent="0.2">
      <c r="A323" s="80"/>
      <c r="B323" s="80"/>
      <c r="C323" s="80"/>
      <c r="D323" s="80"/>
      <c r="E323" s="80"/>
      <c r="F323" s="80"/>
      <c r="G323" s="80"/>
      <c r="H323" s="80"/>
      <c r="I323" s="80"/>
    </row>
    <row r="324" spans="1:9" ht="22" customHeight="1" x14ac:dyDescent="0.2">
      <c r="A324" s="80"/>
      <c r="B324" s="80"/>
      <c r="C324" s="80"/>
      <c r="D324" s="80"/>
      <c r="E324" s="80"/>
      <c r="F324" s="80"/>
      <c r="G324" s="80"/>
      <c r="H324" s="80"/>
      <c r="I324" s="80"/>
    </row>
    <row r="325" spans="1:9" ht="22" customHeight="1" x14ac:dyDescent="0.2">
      <c r="A325" s="80"/>
      <c r="B325" s="80"/>
      <c r="C325" s="80"/>
      <c r="D325" s="80"/>
      <c r="E325" s="80"/>
      <c r="F325" s="80"/>
      <c r="G325" s="80"/>
      <c r="H325" s="80"/>
      <c r="I325" s="80"/>
    </row>
    <row r="326" spans="1:9" ht="22" customHeight="1" x14ac:dyDescent="0.2">
      <c r="A326" s="80"/>
      <c r="B326" s="80"/>
      <c r="C326" s="80"/>
      <c r="D326" s="80"/>
      <c r="E326" s="80"/>
      <c r="F326" s="80"/>
      <c r="G326" s="80"/>
      <c r="H326" s="80"/>
      <c r="I326" s="80"/>
    </row>
    <row r="327" spans="1:9" ht="22" customHeight="1" x14ac:dyDescent="0.2">
      <c r="A327" s="80"/>
      <c r="B327" s="80"/>
      <c r="C327" s="80"/>
      <c r="D327" s="80"/>
      <c r="E327" s="80"/>
      <c r="F327" s="80"/>
      <c r="G327" s="80"/>
      <c r="H327" s="80"/>
      <c r="I327" s="80"/>
    </row>
    <row r="328" spans="1:9" ht="22" customHeight="1" x14ac:dyDescent="0.2">
      <c r="A328" s="80"/>
      <c r="B328" s="80"/>
      <c r="C328" s="80"/>
      <c r="D328" s="80"/>
      <c r="E328" s="80"/>
      <c r="F328" s="80"/>
      <c r="G328" s="80"/>
      <c r="H328" s="80"/>
      <c r="I328" s="80"/>
    </row>
    <row r="329" spans="1:9" ht="22" customHeight="1" x14ac:dyDescent="0.2">
      <c r="A329" s="80"/>
      <c r="B329" s="80"/>
      <c r="C329" s="80"/>
      <c r="D329" s="80"/>
      <c r="E329" s="80"/>
      <c r="F329" s="80"/>
      <c r="G329" s="80"/>
      <c r="H329" s="80"/>
      <c r="I329" s="80"/>
    </row>
    <row r="330" spans="1:9" ht="22" customHeight="1" x14ac:dyDescent="0.2">
      <c r="A330" s="80"/>
      <c r="B330" s="80"/>
      <c r="C330" s="80"/>
      <c r="D330" s="80"/>
      <c r="E330" s="80"/>
      <c r="F330" s="80"/>
      <c r="G330" s="80"/>
      <c r="H330" s="80"/>
      <c r="I330" s="80"/>
    </row>
    <row r="331" spans="1:9" ht="22" customHeight="1" x14ac:dyDescent="0.2">
      <c r="A331" s="80"/>
      <c r="B331" s="80"/>
      <c r="C331" s="80"/>
      <c r="D331" s="80"/>
      <c r="E331" s="80"/>
      <c r="F331" s="80"/>
      <c r="G331" s="80"/>
      <c r="H331" s="80"/>
      <c r="I331" s="80"/>
    </row>
    <row r="332" spans="1:9" ht="22" customHeight="1" x14ac:dyDescent="0.2">
      <c r="A332" s="80"/>
      <c r="B332" s="80"/>
      <c r="C332" s="80"/>
      <c r="D332" s="80"/>
      <c r="E332" s="80"/>
      <c r="F332" s="80"/>
      <c r="G332" s="80"/>
      <c r="H332" s="80"/>
      <c r="I332" s="80"/>
    </row>
    <row r="333" spans="1:9" ht="22" customHeight="1" x14ac:dyDescent="0.2">
      <c r="A333" s="80"/>
      <c r="B333" s="80"/>
      <c r="C333" s="80"/>
      <c r="D333" s="80"/>
      <c r="E333" s="80"/>
      <c r="F333" s="80"/>
      <c r="G333" s="80"/>
      <c r="H333" s="80"/>
      <c r="I333" s="80"/>
    </row>
    <row r="334" spans="1:9" ht="22" customHeight="1" x14ac:dyDescent="0.2">
      <c r="A334" s="80"/>
      <c r="B334" s="80"/>
      <c r="C334" s="80"/>
      <c r="D334" s="80"/>
      <c r="E334" s="80"/>
      <c r="F334" s="80"/>
      <c r="G334" s="80"/>
      <c r="H334" s="80"/>
      <c r="I334" s="80"/>
    </row>
    <row r="335" spans="1:9" ht="22" customHeight="1" x14ac:dyDescent="0.2">
      <c r="A335" s="80"/>
      <c r="B335" s="80"/>
      <c r="C335" s="80"/>
      <c r="D335" s="80"/>
      <c r="E335" s="80"/>
      <c r="F335" s="80"/>
      <c r="G335" s="80"/>
      <c r="H335" s="80"/>
      <c r="I335" s="80"/>
    </row>
    <row r="336" spans="1:9" ht="22" customHeight="1" x14ac:dyDescent="0.2">
      <c r="A336" s="80"/>
      <c r="B336" s="80"/>
      <c r="C336" s="80"/>
      <c r="D336" s="80"/>
      <c r="E336" s="80"/>
      <c r="F336" s="80"/>
      <c r="G336" s="80"/>
      <c r="H336" s="80"/>
      <c r="I336" s="80"/>
    </row>
    <row r="337" spans="1:9" ht="22" customHeight="1" x14ac:dyDescent="0.2">
      <c r="A337" s="80"/>
      <c r="B337" s="80"/>
      <c r="C337" s="80"/>
      <c r="D337" s="80"/>
      <c r="E337" s="80"/>
      <c r="F337" s="80"/>
      <c r="G337" s="80"/>
      <c r="H337" s="80"/>
      <c r="I337" s="80"/>
    </row>
    <row r="338" spans="1:9" ht="22" customHeight="1" x14ac:dyDescent="0.2">
      <c r="A338" s="80"/>
      <c r="B338" s="80"/>
      <c r="C338" s="80"/>
      <c r="D338" s="80"/>
      <c r="E338" s="80"/>
      <c r="F338" s="80"/>
      <c r="G338" s="80"/>
      <c r="H338" s="80"/>
      <c r="I338" s="80"/>
    </row>
    <row r="339" spans="1:9" ht="22" customHeight="1" x14ac:dyDescent="0.2">
      <c r="A339" s="80"/>
      <c r="B339" s="80"/>
      <c r="C339" s="80"/>
      <c r="D339" s="80"/>
      <c r="E339" s="80"/>
      <c r="F339" s="80"/>
      <c r="G339" s="80"/>
      <c r="H339" s="80"/>
      <c r="I339" s="80"/>
    </row>
    <row r="340" spans="1:9" ht="22" customHeight="1" x14ac:dyDescent="0.2">
      <c r="A340" s="80"/>
      <c r="B340" s="80"/>
      <c r="C340" s="80"/>
      <c r="D340" s="80"/>
      <c r="E340" s="80"/>
      <c r="F340" s="80"/>
      <c r="G340" s="80"/>
      <c r="H340" s="80"/>
      <c r="I340" s="80"/>
    </row>
    <row r="341" spans="1:9" ht="22" customHeight="1" x14ac:dyDescent="0.2">
      <c r="A341" s="80"/>
      <c r="B341" s="80"/>
      <c r="C341" s="80"/>
      <c r="D341" s="80"/>
      <c r="E341" s="80"/>
      <c r="F341" s="80"/>
      <c r="G341" s="80"/>
      <c r="H341" s="80"/>
      <c r="I341" s="80"/>
    </row>
    <row r="342" spans="1:9" ht="22" customHeight="1" x14ac:dyDescent="0.2">
      <c r="A342" s="80"/>
      <c r="B342" s="80"/>
      <c r="C342" s="80"/>
      <c r="D342" s="80"/>
      <c r="E342" s="80"/>
      <c r="F342" s="80"/>
      <c r="G342" s="80"/>
      <c r="H342" s="80"/>
      <c r="I342" s="80"/>
    </row>
    <row r="343" spans="1:9" ht="22" customHeight="1" x14ac:dyDescent="0.2">
      <c r="A343" s="80"/>
      <c r="B343" s="80"/>
      <c r="C343" s="80"/>
      <c r="D343" s="80"/>
      <c r="E343" s="80"/>
      <c r="F343" s="80"/>
      <c r="G343" s="80"/>
      <c r="H343" s="80"/>
      <c r="I343" s="80"/>
    </row>
    <row r="344" spans="1:9" ht="22" customHeight="1" x14ac:dyDescent="0.2">
      <c r="A344" s="80"/>
      <c r="B344" s="80"/>
      <c r="C344" s="80"/>
      <c r="D344" s="80"/>
      <c r="E344" s="80"/>
      <c r="F344" s="80"/>
      <c r="G344" s="80"/>
      <c r="H344" s="80"/>
      <c r="I344" s="80"/>
    </row>
    <row r="345" spans="1:9" ht="22" customHeight="1" x14ac:dyDescent="0.2">
      <c r="A345" s="80"/>
      <c r="B345" s="80"/>
      <c r="C345" s="80"/>
      <c r="D345" s="80"/>
      <c r="E345" s="80"/>
      <c r="F345" s="80"/>
      <c r="G345" s="80"/>
      <c r="H345" s="80"/>
      <c r="I345" s="80"/>
    </row>
    <row r="346" spans="1:9" ht="22" customHeight="1" x14ac:dyDescent="0.2">
      <c r="A346" s="80"/>
      <c r="B346" s="80"/>
      <c r="C346" s="80"/>
      <c r="D346" s="80"/>
      <c r="E346" s="80"/>
      <c r="F346" s="80"/>
      <c r="G346" s="80"/>
      <c r="H346" s="80"/>
      <c r="I346" s="80"/>
    </row>
    <row r="347" spans="1:9" ht="22" customHeight="1" x14ac:dyDescent="0.2">
      <c r="A347" s="80"/>
      <c r="B347" s="80"/>
      <c r="C347" s="80"/>
      <c r="D347" s="80"/>
      <c r="E347" s="80"/>
      <c r="F347" s="80"/>
      <c r="G347" s="80"/>
      <c r="H347" s="80"/>
      <c r="I347" s="80"/>
    </row>
    <row r="348" spans="1:9" ht="22" customHeight="1" x14ac:dyDescent="0.2">
      <c r="A348" s="80"/>
      <c r="B348" s="80"/>
      <c r="C348" s="80"/>
      <c r="D348" s="80"/>
      <c r="E348" s="80"/>
      <c r="F348" s="80"/>
      <c r="G348" s="80"/>
      <c r="H348" s="80"/>
      <c r="I348" s="80"/>
    </row>
    <row r="349" spans="1:9" ht="22" customHeight="1" x14ac:dyDescent="0.2">
      <c r="A349" s="80"/>
      <c r="B349" s="80"/>
      <c r="C349" s="80"/>
      <c r="D349" s="80"/>
      <c r="E349" s="80"/>
      <c r="F349" s="80"/>
      <c r="G349" s="80"/>
      <c r="H349" s="80"/>
      <c r="I349" s="80"/>
    </row>
    <row r="350" spans="1:9" ht="22" customHeight="1" x14ac:dyDescent="0.2">
      <c r="A350" s="80"/>
      <c r="B350" s="80"/>
      <c r="C350" s="80"/>
      <c r="D350" s="80"/>
      <c r="E350" s="80"/>
      <c r="F350" s="80"/>
      <c r="G350" s="80"/>
      <c r="H350" s="80"/>
      <c r="I350" s="80"/>
    </row>
    <row r="351" spans="1:9" ht="22" customHeight="1" x14ac:dyDescent="0.2">
      <c r="A351" s="80"/>
      <c r="B351" s="80"/>
      <c r="C351" s="80"/>
      <c r="D351" s="80"/>
      <c r="E351" s="80"/>
      <c r="F351" s="80"/>
      <c r="G351" s="80"/>
      <c r="H351" s="80"/>
      <c r="I351" s="80"/>
    </row>
    <row r="352" spans="1:9" ht="22" customHeight="1" x14ac:dyDescent="0.2">
      <c r="A352" s="80"/>
      <c r="B352" s="80"/>
      <c r="C352" s="80"/>
      <c r="D352" s="80"/>
      <c r="E352" s="80"/>
      <c r="F352" s="80"/>
      <c r="G352" s="80"/>
      <c r="H352" s="80"/>
      <c r="I352" s="80"/>
    </row>
    <row r="353" spans="1:9" ht="22" customHeight="1" x14ac:dyDescent="0.2">
      <c r="A353" s="80"/>
      <c r="B353" s="80"/>
      <c r="C353" s="80"/>
      <c r="D353" s="80"/>
      <c r="E353" s="80"/>
      <c r="F353" s="80"/>
      <c r="G353" s="80"/>
      <c r="H353" s="80"/>
      <c r="I353" s="80"/>
    </row>
    <row r="354" spans="1:9" ht="22" customHeight="1" x14ac:dyDescent="0.2">
      <c r="A354" s="80"/>
      <c r="B354" s="80"/>
      <c r="C354" s="80"/>
      <c r="D354" s="80"/>
      <c r="E354" s="80"/>
      <c r="F354" s="80"/>
      <c r="G354" s="80"/>
      <c r="H354" s="80"/>
      <c r="I354" s="80"/>
    </row>
    <row r="355" spans="1:9" ht="22" customHeight="1" x14ac:dyDescent="0.2">
      <c r="A355" s="80"/>
      <c r="B355" s="80"/>
      <c r="C355" s="80"/>
      <c r="D355" s="80"/>
      <c r="E355" s="80"/>
      <c r="F355" s="80"/>
      <c r="G355" s="80"/>
      <c r="H355" s="80"/>
      <c r="I355" s="80"/>
    </row>
    <row r="356" spans="1:9" ht="22" customHeight="1" x14ac:dyDescent="0.2">
      <c r="A356" s="80"/>
      <c r="B356" s="80"/>
      <c r="C356" s="80"/>
      <c r="D356" s="80"/>
      <c r="E356" s="80"/>
      <c r="F356" s="80"/>
      <c r="G356" s="80"/>
      <c r="H356" s="80"/>
      <c r="I356" s="80"/>
    </row>
    <row r="357" spans="1:9" ht="22" customHeight="1" x14ac:dyDescent="0.2">
      <c r="A357" s="80"/>
      <c r="B357" s="80"/>
      <c r="C357" s="80"/>
      <c r="D357" s="80"/>
      <c r="E357" s="80"/>
      <c r="F357" s="80"/>
      <c r="G357" s="80"/>
      <c r="H357" s="80"/>
      <c r="I357" s="80"/>
    </row>
    <row r="358" spans="1:9" ht="22" customHeight="1" x14ac:dyDescent="0.2">
      <c r="A358" s="80"/>
      <c r="B358" s="80"/>
      <c r="C358" s="80"/>
      <c r="D358" s="80"/>
      <c r="E358" s="80"/>
      <c r="F358" s="80"/>
      <c r="G358" s="80"/>
      <c r="H358" s="80"/>
      <c r="I358" s="80"/>
    </row>
    <row r="359" spans="1:9" ht="22" customHeight="1" x14ac:dyDescent="0.2">
      <c r="A359" s="80"/>
      <c r="B359" s="80"/>
      <c r="C359" s="80"/>
      <c r="D359" s="80"/>
      <c r="E359" s="80"/>
      <c r="F359" s="80"/>
      <c r="G359" s="80"/>
      <c r="H359" s="80"/>
      <c r="I359" s="80"/>
    </row>
    <row r="360" spans="1:9" ht="22" customHeight="1" x14ac:dyDescent="0.2">
      <c r="A360" s="80"/>
      <c r="B360" s="80"/>
      <c r="C360" s="80"/>
      <c r="D360" s="80"/>
      <c r="E360" s="80"/>
      <c r="F360" s="80"/>
      <c r="G360" s="80"/>
      <c r="H360" s="80"/>
      <c r="I360" s="80"/>
    </row>
    <row r="361" spans="1:9" ht="22" customHeight="1" x14ac:dyDescent="0.2">
      <c r="A361" s="80"/>
      <c r="B361" s="80"/>
      <c r="C361" s="80"/>
      <c r="D361" s="80"/>
      <c r="E361" s="80"/>
      <c r="F361" s="80"/>
      <c r="G361" s="80"/>
      <c r="H361" s="80"/>
      <c r="I361" s="80"/>
    </row>
    <row r="362" spans="1:9" ht="22" customHeight="1" x14ac:dyDescent="0.2">
      <c r="A362" s="80"/>
      <c r="B362" s="80"/>
      <c r="C362" s="80"/>
      <c r="D362" s="80"/>
      <c r="E362" s="80"/>
      <c r="F362" s="80"/>
      <c r="G362" s="80"/>
      <c r="H362" s="80"/>
      <c r="I362" s="80"/>
    </row>
    <row r="363" spans="1:9" ht="22" customHeight="1" x14ac:dyDescent="0.2">
      <c r="A363" s="80"/>
      <c r="B363" s="80"/>
      <c r="C363" s="80"/>
      <c r="D363" s="80"/>
      <c r="E363" s="80"/>
      <c r="F363" s="80"/>
      <c r="G363" s="80"/>
      <c r="H363" s="80"/>
      <c r="I363" s="80"/>
    </row>
    <row r="364" spans="1:9" ht="22" customHeight="1" x14ac:dyDescent="0.2">
      <c r="A364" s="80"/>
      <c r="B364" s="80"/>
      <c r="C364" s="80"/>
      <c r="D364" s="80"/>
      <c r="E364" s="80"/>
      <c r="F364" s="80"/>
      <c r="G364" s="80"/>
      <c r="H364" s="80"/>
      <c r="I364" s="80"/>
    </row>
    <row r="365" spans="1:9" ht="22" customHeight="1" x14ac:dyDescent="0.2">
      <c r="A365" s="80"/>
      <c r="B365" s="80"/>
      <c r="C365" s="80"/>
      <c r="D365" s="80"/>
      <c r="E365" s="80"/>
      <c r="F365" s="80"/>
      <c r="G365" s="80"/>
      <c r="H365" s="80"/>
      <c r="I365" s="80"/>
    </row>
    <row r="366" spans="1:9" ht="22" customHeight="1" x14ac:dyDescent="0.2">
      <c r="A366" s="80"/>
      <c r="B366" s="80"/>
      <c r="C366" s="80"/>
      <c r="D366" s="80"/>
      <c r="E366" s="80"/>
      <c r="F366" s="80"/>
      <c r="G366" s="80"/>
      <c r="H366" s="80"/>
      <c r="I366" s="80"/>
    </row>
    <row r="367" spans="1:9" ht="22" customHeight="1" x14ac:dyDescent="0.2">
      <c r="A367" s="80"/>
      <c r="B367" s="80"/>
      <c r="C367" s="80"/>
      <c r="D367" s="80"/>
      <c r="E367" s="80"/>
      <c r="F367" s="80"/>
      <c r="G367" s="80"/>
      <c r="H367" s="80"/>
      <c r="I367" s="80"/>
    </row>
    <row r="368" spans="1:9" ht="22" customHeight="1" x14ac:dyDescent="0.2">
      <c r="A368" s="80"/>
      <c r="B368" s="80"/>
      <c r="C368" s="80"/>
      <c r="D368" s="80"/>
      <c r="E368" s="80"/>
      <c r="F368" s="80"/>
      <c r="G368" s="80"/>
      <c r="H368" s="80"/>
      <c r="I368" s="80"/>
    </row>
    <row r="369" spans="1:9" ht="22" customHeight="1" x14ac:dyDescent="0.2">
      <c r="A369" s="80"/>
      <c r="B369" s="80"/>
      <c r="C369" s="80"/>
      <c r="D369" s="80"/>
      <c r="E369" s="80"/>
      <c r="F369" s="80"/>
      <c r="G369" s="80"/>
      <c r="H369" s="80"/>
      <c r="I369" s="80"/>
    </row>
    <row r="370" spans="1:9" ht="22" customHeight="1" x14ac:dyDescent="0.2">
      <c r="A370" s="80"/>
      <c r="B370" s="80"/>
      <c r="C370" s="80"/>
      <c r="D370" s="80"/>
      <c r="E370" s="80"/>
      <c r="F370" s="80"/>
      <c r="G370" s="80"/>
      <c r="H370" s="80"/>
      <c r="I370" s="80"/>
    </row>
    <row r="371" spans="1:9" ht="22" customHeight="1" x14ac:dyDescent="0.2">
      <c r="A371" s="80"/>
      <c r="B371" s="80"/>
      <c r="C371" s="80"/>
      <c r="D371" s="80"/>
      <c r="E371" s="80"/>
      <c r="F371" s="80"/>
      <c r="G371" s="80"/>
      <c r="H371" s="80"/>
      <c r="I371" s="80"/>
    </row>
    <row r="372" spans="1:9" ht="22" customHeight="1" x14ac:dyDescent="0.2">
      <c r="A372" s="80"/>
      <c r="B372" s="80"/>
      <c r="C372" s="80"/>
      <c r="D372" s="80"/>
      <c r="E372" s="80"/>
      <c r="F372" s="80"/>
      <c r="G372" s="80"/>
      <c r="H372" s="80"/>
      <c r="I372" s="80"/>
    </row>
    <row r="373" spans="1:9" ht="22" customHeight="1" x14ac:dyDescent="0.2">
      <c r="A373" s="80"/>
      <c r="B373" s="80"/>
      <c r="C373" s="80"/>
      <c r="D373" s="80"/>
      <c r="E373" s="80"/>
      <c r="F373" s="80"/>
      <c r="G373" s="80"/>
      <c r="H373" s="80"/>
      <c r="I373" s="80"/>
    </row>
    <row r="374" spans="1:9" ht="22" customHeight="1" x14ac:dyDescent="0.2">
      <c r="A374" s="80"/>
      <c r="B374" s="80"/>
      <c r="C374" s="80"/>
      <c r="D374" s="80"/>
      <c r="E374" s="80"/>
      <c r="F374" s="80"/>
      <c r="G374" s="80"/>
      <c r="H374" s="80"/>
      <c r="I374" s="80"/>
    </row>
    <row r="375" spans="1:9" ht="22" customHeight="1" x14ac:dyDescent="0.2">
      <c r="A375" s="80"/>
      <c r="B375" s="80"/>
      <c r="C375" s="80"/>
      <c r="D375" s="80"/>
      <c r="E375" s="80"/>
      <c r="F375" s="80"/>
      <c r="G375" s="80"/>
      <c r="H375" s="80"/>
      <c r="I375" s="80"/>
    </row>
    <row r="376" spans="1:9" ht="22" customHeight="1" x14ac:dyDescent="0.2">
      <c r="A376" s="80"/>
      <c r="B376" s="80"/>
      <c r="C376" s="80"/>
      <c r="D376" s="80"/>
      <c r="E376" s="80"/>
      <c r="F376" s="80"/>
      <c r="G376" s="80"/>
      <c r="H376" s="80"/>
      <c r="I376" s="80"/>
    </row>
    <row r="377" spans="1:9" ht="22" customHeight="1" x14ac:dyDescent="0.2">
      <c r="A377" s="80"/>
      <c r="B377" s="80"/>
      <c r="C377" s="80"/>
      <c r="D377" s="80"/>
      <c r="E377" s="80"/>
      <c r="F377" s="80"/>
      <c r="G377" s="80"/>
      <c r="H377" s="80"/>
      <c r="I377" s="80"/>
    </row>
    <row r="378" spans="1:9" ht="22" customHeight="1" x14ac:dyDescent="0.2">
      <c r="A378" s="80"/>
      <c r="B378" s="80"/>
      <c r="C378" s="80"/>
      <c r="D378" s="80"/>
      <c r="E378" s="80"/>
      <c r="F378" s="80"/>
      <c r="G378" s="80"/>
      <c r="H378" s="80"/>
      <c r="I378" s="80"/>
    </row>
    <row r="379" spans="1:9" ht="22" customHeight="1" x14ac:dyDescent="0.2">
      <c r="A379" s="80"/>
      <c r="B379" s="80"/>
      <c r="C379" s="80"/>
      <c r="D379" s="80"/>
      <c r="E379" s="80"/>
      <c r="F379" s="80"/>
      <c r="G379" s="80"/>
      <c r="H379" s="80"/>
      <c r="I379" s="80"/>
    </row>
    <row r="380" spans="1:9" ht="22" customHeight="1" x14ac:dyDescent="0.2">
      <c r="A380" s="80"/>
      <c r="B380" s="80"/>
      <c r="C380" s="80"/>
      <c r="D380" s="80"/>
      <c r="E380" s="80"/>
      <c r="F380" s="80"/>
      <c r="G380" s="80"/>
      <c r="H380" s="80"/>
      <c r="I380" s="80"/>
    </row>
    <row r="381" spans="1:9" ht="22" customHeight="1" x14ac:dyDescent="0.2">
      <c r="A381" s="80"/>
      <c r="B381" s="80"/>
      <c r="C381" s="80"/>
      <c r="D381" s="80"/>
      <c r="E381" s="80"/>
      <c r="F381" s="80"/>
      <c r="G381" s="80"/>
      <c r="H381" s="80"/>
      <c r="I381" s="80"/>
    </row>
    <row r="382" spans="1:9" ht="22" customHeight="1" x14ac:dyDescent="0.2">
      <c r="A382" s="80"/>
      <c r="B382" s="80"/>
      <c r="C382" s="80"/>
      <c r="D382" s="80"/>
      <c r="E382" s="80"/>
      <c r="F382" s="80"/>
      <c r="G382" s="80"/>
      <c r="H382" s="80"/>
      <c r="I382" s="80"/>
    </row>
    <row r="383" spans="1:9" ht="22" customHeight="1" x14ac:dyDescent="0.2">
      <c r="A383" s="80"/>
      <c r="B383" s="80"/>
      <c r="C383" s="80"/>
      <c r="D383" s="80"/>
      <c r="E383" s="80"/>
      <c r="F383" s="80"/>
      <c r="G383" s="80"/>
      <c r="H383" s="80"/>
      <c r="I383" s="80"/>
    </row>
    <row r="384" spans="1:9" ht="22" customHeight="1" x14ac:dyDescent="0.2">
      <c r="A384" s="80"/>
      <c r="B384" s="80"/>
      <c r="C384" s="80"/>
      <c r="D384" s="80"/>
      <c r="E384" s="80"/>
      <c r="F384" s="80"/>
      <c r="G384" s="80"/>
      <c r="H384" s="80"/>
      <c r="I384" s="80"/>
    </row>
    <row r="385" spans="1:9" ht="22" customHeight="1" x14ac:dyDescent="0.2">
      <c r="A385" s="80"/>
      <c r="B385" s="80"/>
      <c r="C385" s="80"/>
      <c r="D385" s="80"/>
      <c r="E385" s="80"/>
      <c r="F385" s="80"/>
      <c r="G385" s="80"/>
      <c r="H385" s="80"/>
      <c r="I385" s="80"/>
    </row>
    <row r="386" spans="1:9" ht="22" customHeight="1" x14ac:dyDescent="0.2">
      <c r="A386" s="80"/>
      <c r="B386" s="80"/>
      <c r="C386" s="80"/>
      <c r="D386" s="80"/>
      <c r="E386" s="80"/>
      <c r="F386" s="80"/>
      <c r="G386" s="80"/>
      <c r="H386" s="80"/>
      <c r="I386" s="80"/>
    </row>
    <row r="387" spans="1:9" ht="22" customHeight="1" x14ac:dyDescent="0.2">
      <c r="A387" s="80"/>
      <c r="B387" s="80"/>
      <c r="C387" s="80"/>
      <c r="D387" s="80"/>
      <c r="E387" s="80"/>
      <c r="F387" s="80"/>
      <c r="G387" s="80"/>
      <c r="H387" s="80"/>
      <c r="I387" s="80"/>
    </row>
    <row r="388" spans="1:9" ht="22" customHeight="1" x14ac:dyDescent="0.2">
      <c r="A388" s="80"/>
      <c r="B388" s="80"/>
      <c r="C388" s="80"/>
      <c r="D388" s="80"/>
      <c r="E388" s="80"/>
      <c r="F388" s="80"/>
      <c r="G388" s="80"/>
      <c r="H388" s="80"/>
      <c r="I388" s="80"/>
    </row>
    <row r="389" spans="1:9" ht="22" customHeight="1" x14ac:dyDescent="0.2">
      <c r="A389" s="80"/>
      <c r="B389" s="80"/>
      <c r="C389" s="80"/>
      <c r="D389" s="80"/>
      <c r="E389" s="80"/>
      <c r="F389" s="80"/>
      <c r="G389" s="80"/>
      <c r="H389" s="80"/>
      <c r="I389" s="80"/>
    </row>
    <row r="390" spans="1:9" ht="22" customHeight="1" x14ac:dyDescent="0.2">
      <c r="A390" s="80"/>
      <c r="B390" s="80"/>
      <c r="C390" s="80"/>
      <c r="D390" s="80"/>
      <c r="E390" s="80"/>
      <c r="F390" s="80"/>
      <c r="G390" s="80"/>
      <c r="H390" s="80"/>
      <c r="I390" s="80"/>
    </row>
    <row r="391" spans="1:9" ht="22" customHeight="1" x14ac:dyDescent="0.2">
      <c r="A391" s="80"/>
      <c r="B391" s="80"/>
      <c r="C391" s="80"/>
      <c r="D391" s="80"/>
      <c r="E391" s="80"/>
      <c r="F391" s="80"/>
      <c r="G391" s="80"/>
      <c r="H391" s="80"/>
      <c r="I391" s="80"/>
    </row>
    <row r="392" spans="1:9" ht="22" customHeight="1" x14ac:dyDescent="0.2">
      <c r="A392" s="80"/>
      <c r="B392" s="80"/>
      <c r="C392" s="80"/>
      <c r="D392" s="80"/>
      <c r="E392" s="80"/>
      <c r="F392" s="80"/>
      <c r="G392" s="80"/>
      <c r="H392" s="80"/>
      <c r="I392" s="80"/>
    </row>
    <row r="393" spans="1:9" ht="22" customHeight="1" x14ac:dyDescent="0.2">
      <c r="A393" s="80"/>
      <c r="B393" s="80"/>
      <c r="C393" s="80"/>
      <c r="D393" s="80"/>
      <c r="E393" s="80"/>
      <c r="F393" s="80"/>
      <c r="G393" s="80"/>
      <c r="H393" s="80"/>
      <c r="I393" s="80"/>
    </row>
    <row r="394" spans="1:9" ht="22" customHeight="1" x14ac:dyDescent="0.2">
      <c r="A394" s="80"/>
      <c r="B394" s="80"/>
      <c r="C394" s="80"/>
      <c r="D394" s="80"/>
      <c r="E394" s="80"/>
      <c r="F394" s="80"/>
      <c r="G394" s="80"/>
      <c r="H394" s="80"/>
      <c r="I394" s="80"/>
    </row>
    <row r="395" spans="1:9" ht="22" customHeight="1" x14ac:dyDescent="0.2">
      <c r="A395" s="80"/>
      <c r="B395" s="80"/>
      <c r="C395" s="80"/>
      <c r="D395" s="80"/>
      <c r="E395" s="80"/>
      <c r="F395" s="80"/>
      <c r="G395" s="80"/>
      <c r="H395" s="80"/>
      <c r="I395" s="80"/>
    </row>
    <row r="396" spans="1:9" ht="22" customHeight="1" x14ac:dyDescent="0.2">
      <c r="A396" s="80"/>
      <c r="B396" s="80"/>
      <c r="C396" s="80"/>
      <c r="D396" s="80"/>
      <c r="E396" s="80"/>
      <c r="F396" s="80"/>
      <c r="G396" s="80"/>
      <c r="H396" s="80"/>
      <c r="I396" s="80"/>
    </row>
    <row r="397" spans="1:9" ht="22" customHeight="1" x14ac:dyDescent="0.2">
      <c r="A397" s="80"/>
      <c r="B397" s="80"/>
      <c r="C397" s="80"/>
      <c r="D397" s="80"/>
      <c r="E397" s="80"/>
      <c r="F397" s="80"/>
      <c r="G397" s="80"/>
      <c r="H397" s="80"/>
      <c r="I397" s="80"/>
    </row>
    <row r="398" spans="1:9" ht="22" customHeight="1" x14ac:dyDescent="0.2">
      <c r="A398" s="80"/>
      <c r="B398" s="80"/>
      <c r="C398" s="80"/>
      <c r="D398" s="80"/>
      <c r="E398" s="80"/>
      <c r="F398" s="80"/>
      <c r="G398" s="80"/>
      <c r="H398" s="80"/>
      <c r="I398" s="80"/>
    </row>
    <row r="399" spans="1:9" ht="22" customHeight="1" x14ac:dyDescent="0.2">
      <c r="A399" s="80"/>
      <c r="B399" s="80"/>
      <c r="C399" s="80"/>
      <c r="D399" s="80"/>
      <c r="E399" s="80"/>
      <c r="F399" s="80"/>
      <c r="G399" s="80"/>
      <c r="H399" s="80"/>
      <c r="I399" s="80"/>
    </row>
    <row r="400" spans="1:9" ht="22" customHeight="1" x14ac:dyDescent="0.2">
      <c r="A400" s="80"/>
      <c r="B400" s="80"/>
      <c r="C400" s="80"/>
      <c r="D400" s="80"/>
      <c r="E400" s="80"/>
      <c r="F400" s="80"/>
      <c r="G400" s="80"/>
      <c r="H400" s="80"/>
      <c r="I400" s="80"/>
    </row>
    <row r="401" spans="1:9" ht="22" customHeight="1" x14ac:dyDescent="0.2">
      <c r="A401" s="80"/>
      <c r="B401" s="80"/>
      <c r="C401" s="80"/>
      <c r="D401" s="80"/>
      <c r="E401" s="80"/>
      <c r="F401" s="80"/>
      <c r="G401" s="80"/>
      <c r="H401" s="80"/>
      <c r="I401" s="80"/>
    </row>
    <row r="402" spans="1:9" ht="22" customHeight="1" x14ac:dyDescent="0.2">
      <c r="A402" s="80"/>
      <c r="B402" s="80"/>
      <c r="C402" s="80"/>
      <c r="D402" s="80"/>
      <c r="E402" s="80"/>
      <c r="F402" s="80"/>
      <c r="G402" s="80"/>
      <c r="H402" s="80"/>
      <c r="I402" s="80"/>
    </row>
    <row r="403" spans="1:9" ht="22" customHeight="1" x14ac:dyDescent="0.2">
      <c r="A403" s="80"/>
      <c r="B403" s="80"/>
      <c r="C403" s="80"/>
      <c r="D403" s="80"/>
      <c r="E403" s="80"/>
      <c r="F403" s="80"/>
      <c r="G403" s="80"/>
      <c r="H403" s="80"/>
      <c r="I403" s="80"/>
    </row>
    <row r="404" spans="1:9" ht="22" customHeight="1" x14ac:dyDescent="0.2">
      <c r="A404" s="80"/>
      <c r="B404" s="80"/>
      <c r="C404" s="80"/>
      <c r="D404" s="80"/>
      <c r="E404" s="80"/>
      <c r="F404" s="80"/>
      <c r="G404" s="80"/>
      <c r="H404" s="80"/>
      <c r="I404" s="80"/>
    </row>
    <row r="405" spans="1:9" ht="22" customHeight="1" x14ac:dyDescent="0.2">
      <c r="A405" s="80"/>
      <c r="B405" s="80"/>
      <c r="C405" s="80"/>
      <c r="D405" s="80"/>
      <c r="E405" s="80"/>
      <c r="F405" s="80"/>
      <c r="G405" s="80"/>
      <c r="H405" s="80"/>
      <c r="I405" s="80"/>
    </row>
    <row r="406" spans="1:9" ht="22" customHeight="1" x14ac:dyDescent="0.2">
      <c r="A406" s="80"/>
      <c r="B406" s="80"/>
      <c r="C406" s="80"/>
      <c r="D406" s="80"/>
      <c r="E406" s="80"/>
      <c r="F406" s="80"/>
      <c r="G406" s="80"/>
      <c r="H406" s="80"/>
      <c r="I406" s="80"/>
    </row>
    <row r="407" spans="1:9" ht="22" customHeight="1" x14ac:dyDescent="0.2">
      <c r="A407" s="80"/>
      <c r="B407" s="80"/>
      <c r="C407" s="80"/>
      <c r="D407" s="80"/>
      <c r="E407" s="80"/>
      <c r="F407" s="80"/>
      <c r="G407" s="80"/>
      <c r="H407" s="80"/>
      <c r="I407" s="80"/>
    </row>
    <row r="408" spans="1:9" ht="22" customHeight="1" x14ac:dyDescent="0.2">
      <c r="A408" s="80"/>
      <c r="B408" s="80"/>
      <c r="C408" s="80"/>
      <c r="D408" s="80"/>
      <c r="E408" s="80"/>
      <c r="F408" s="80"/>
      <c r="G408" s="80"/>
      <c r="H408" s="80"/>
      <c r="I408" s="80"/>
    </row>
    <row r="409" spans="1:9" ht="22" customHeight="1" x14ac:dyDescent="0.2">
      <c r="A409" s="80"/>
      <c r="B409" s="80"/>
      <c r="C409" s="80"/>
      <c r="D409" s="80"/>
      <c r="E409" s="80"/>
      <c r="F409" s="80"/>
      <c r="G409" s="80"/>
      <c r="H409" s="80"/>
      <c r="I409" s="80"/>
    </row>
    <row r="410" spans="1:9" ht="22" customHeight="1" x14ac:dyDescent="0.2">
      <c r="A410" s="80"/>
      <c r="B410" s="80"/>
      <c r="C410" s="80"/>
      <c r="D410" s="80"/>
      <c r="E410" s="80"/>
      <c r="F410" s="80"/>
      <c r="G410" s="80"/>
      <c r="H410" s="80"/>
      <c r="I410" s="80"/>
    </row>
    <row r="411" spans="1:9" ht="22" customHeight="1" x14ac:dyDescent="0.2">
      <c r="A411" s="80"/>
      <c r="B411" s="80"/>
      <c r="C411" s="80"/>
      <c r="D411" s="80"/>
      <c r="E411" s="80"/>
      <c r="F411" s="80"/>
      <c r="G411" s="80"/>
      <c r="H411" s="80"/>
      <c r="I411" s="80"/>
    </row>
    <row r="412" spans="1:9" ht="22" customHeight="1" x14ac:dyDescent="0.2">
      <c r="A412" s="80"/>
      <c r="B412" s="80"/>
      <c r="C412" s="80"/>
      <c r="D412" s="80"/>
      <c r="E412" s="80"/>
      <c r="F412" s="80"/>
      <c r="G412" s="80"/>
      <c r="H412" s="80"/>
      <c r="I412" s="80"/>
    </row>
    <row r="413" spans="1:9" ht="22" customHeight="1" x14ac:dyDescent="0.2">
      <c r="A413" s="80"/>
      <c r="B413" s="80"/>
      <c r="C413" s="80"/>
      <c r="D413" s="80"/>
      <c r="E413" s="80"/>
      <c r="F413" s="80"/>
      <c r="G413" s="80"/>
      <c r="H413" s="80"/>
      <c r="I413" s="80"/>
    </row>
    <row r="414" spans="1:9" ht="22" customHeight="1" x14ac:dyDescent="0.2">
      <c r="A414" s="80"/>
      <c r="B414" s="80"/>
      <c r="C414" s="80"/>
      <c r="D414" s="80"/>
      <c r="E414" s="80"/>
      <c r="F414" s="80"/>
      <c r="G414" s="80"/>
      <c r="H414" s="80"/>
      <c r="I414" s="80"/>
    </row>
    <row r="415" spans="1:9" ht="22" customHeight="1" x14ac:dyDescent="0.2">
      <c r="A415" s="80"/>
      <c r="B415" s="80"/>
      <c r="C415" s="80"/>
      <c r="D415" s="80"/>
      <c r="E415" s="80"/>
      <c r="F415" s="80"/>
      <c r="G415" s="80"/>
      <c r="H415" s="80"/>
      <c r="I415" s="80"/>
    </row>
    <row r="416" spans="1:9" ht="22" customHeight="1" x14ac:dyDescent="0.2">
      <c r="A416" s="80"/>
      <c r="B416" s="80"/>
      <c r="C416" s="80"/>
      <c r="D416" s="80"/>
      <c r="E416" s="80"/>
      <c r="F416" s="80"/>
      <c r="G416" s="80"/>
      <c r="H416" s="80"/>
      <c r="I416" s="80"/>
    </row>
    <row r="417" spans="1:9" ht="22" customHeight="1" x14ac:dyDescent="0.2">
      <c r="A417" s="80"/>
      <c r="B417" s="80"/>
      <c r="C417" s="80"/>
      <c r="D417" s="80"/>
      <c r="E417" s="80"/>
      <c r="F417" s="80"/>
      <c r="G417" s="80"/>
      <c r="H417" s="80"/>
      <c r="I417" s="80"/>
    </row>
    <row r="418" spans="1:9" ht="22" customHeight="1" x14ac:dyDescent="0.2">
      <c r="A418" s="80"/>
      <c r="B418" s="80"/>
      <c r="C418" s="80"/>
      <c r="D418" s="80"/>
      <c r="E418" s="80"/>
      <c r="F418" s="80"/>
      <c r="G418" s="80"/>
      <c r="H418" s="80"/>
      <c r="I418" s="80"/>
    </row>
    <row r="419" spans="1:9" ht="22" customHeight="1" x14ac:dyDescent="0.2">
      <c r="A419" s="80"/>
      <c r="B419" s="80"/>
      <c r="C419" s="80"/>
      <c r="D419" s="80"/>
      <c r="E419" s="80"/>
      <c r="F419" s="80"/>
      <c r="G419" s="80"/>
      <c r="H419" s="80"/>
      <c r="I419" s="80"/>
    </row>
    <row r="420" spans="1:9" ht="22" customHeight="1" x14ac:dyDescent="0.2">
      <c r="A420" s="80"/>
      <c r="B420" s="80"/>
      <c r="C420" s="80"/>
      <c r="D420" s="80"/>
      <c r="E420" s="80"/>
      <c r="F420" s="80"/>
      <c r="G420" s="80"/>
      <c r="H420" s="80"/>
      <c r="I420" s="80"/>
    </row>
    <row r="421" spans="1:9" ht="22" customHeight="1" x14ac:dyDescent="0.2">
      <c r="A421" s="80"/>
      <c r="B421" s="80"/>
      <c r="C421" s="80"/>
      <c r="D421" s="80"/>
      <c r="E421" s="80"/>
      <c r="F421" s="80"/>
      <c r="G421" s="80"/>
      <c r="H421" s="80"/>
      <c r="I421" s="80"/>
    </row>
    <row r="422" spans="1:9" ht="22" customHeight="1" x14ac:dyDescent="0.2">
      <c r="A422" s="80"/>
      <c r="B422" s="80"/>
      <c r="C422" s="80"/>
      <c r="D422" s="80"/>
      <c r="E422" s="80"/>
      <c r="F422" s="80"/>
      <c r="G422" s="80"/>
      <c r="H422" s="80"/>
      <c r="I422" s="80"/>
    </row>
    <row r="423" spans="1:9" ht="22" customHeight="1" x14ac:dyDescent="0.2">
      <c r="A423" s="80"/>
      <c r="B423" s="80"/>
      <c r="C423" s="80"/>
      <c r="D423" s="80"/>
      <c r="E423" s="80"/>
      <c r="F423" s="80"/>
      <c r="G423" s="80"/>
      <c r="H423" s="80"/>
      <c r="I423" s="80"/>
    </row>
    <row r="424" spans="1:9" ht="22" customHeight="1" x14ac:dyDescent="0.2">
      <c r="A424" s="80"/>
      <c r="B424" s="80"/>
      <c r="C424" s="80"/>
      <c r="D424" s="80"/>
      <c r="E424" s="80"/>
      <c r="F424" s="80"/>
      <c r="G424" s="80"/>
      <c r="H424" s="80"/>
      <c r="I424" s="80"/>
    </row>
    <row r="425" spans="1:9" ht="22" customHeight="1" x14ac:dyDescent="0.2">
      <c r="A425" s="80"/>
      <c r="B425" s="80"/>
      <c r="C425" s="80"/>
      <c r="D425" s="80"/>
      <c r="E425" s="80"/>
      <c r="F425" s="80"/>
      <c r="G425" s="80"/>
      <c r="H425" s="80"/>
      <c r="I425" s="80"/>
    </row>
    <row r="426" spans="1:9" ht="22" customHeight="1" x14ac:dyDescent="0.2">
      <c r="A426" s="80"/>
      <c r="B426" s="80"/>
      <c r="C426" s="80"/>
      <c r="D426" s="80"/>
      <c r="E426" s="80"/>
      <c r="F426" s="80"/>
      <c r="G426" s="80"/>
      <c r="H426" s="80"/>
      <c r="I426" s="80"/>
    </row>
    <row r="427" spans="1:9" ht="22" customHeight="1" x14ac:dyDescent="0.2">
      <c r="A427" s="80"/>
      <c r="B427" s="80"/>
      <c r="C427" s="80"/>
      <c r="D427" s="80"/>
      <c r="E427" s="80"/>
      <c r="F427" s="80"/>
      <c r="G427" s="80"/>
      <c r="H427" s="80"/>
      <c r="I427" s="80"/>
    </row>
    <row r="428" spans="1:9" ht="22" customHeight="1" x14ac:dyDescent="0.2">
      <c r="A428" s="80"/>
      <c r="B428" s="80"/>
      <c r="C428" s="80"/>
      <c r="D428" s="80"/>
      <c r="E428" s="80"/>
      <c r="F428" s="80"/>
      <c r="G428" s="80"/>
      <c r="H428" s="80"/>
      <c r="I428" s="80"/>
    </row>
    <row r="429" spans="1:9" ht="22" customHeight="1" x14ac:dyDescent="0.2">
      <c r="A429" s="80"/>
      <c r="B429" s="80"/>
      <c r="C429" s="80"/>
      <c r="D429" s="80"/>
      <c r="E429" s="80"/>
      <c r="F429" s="80"/>
      <c r="G429" s="80"/>
      <c r="H429" s="80"/>
      <c r="I429" s="80"/>
    </row>
    <row r="430" spans="1:9" ht="22" customHeight="1" x14ac:dyDescent="0.2">
      <c r="A430" s="80"/>
      <c r="B430" s="80"/>
      <c r="C430" s="80"/>
      <c r="D430" s="80"/>
      <c r="E430" s="80"/>
      <c r="F430" s="80"/>
      <c r="G430" s="80"/>
      <c r="H430" s="80"/>
      <c r="I430" s="80"/>
    </row>
    <row r="431" spans="1:9" ht="22" customHeight="1" x14ac:dyDescent="0.2">
      <c r="A431" s="80"/>
      <c r="B431" s="80"/>
      <c r="C431" s="80"/>
      <c r="D431" s="80"/>
      <c r="E431" s="80"/>
      <c r="F431" s="80"/>
      <c r="G431" s="80"/>
      <c r="H431" s="80"/>
      <c r="I431" s="80"/>
    </row>
    <row r="432" spans="1:9" ht="22" customHeight="1" x14ac:dyDescent="0.2">
      <c r="A432" s="80"/>
      <c r="B432" s="80"/>
      <c r="C432" s="80"/>
      <c r="D432" s="80"/>
      <c r="E432" s="80"/>
      <c r="F432" s="80"/>
      <c r="G432" s="80"/>
      <c r="H432" s="80"/>
      <c r="I432" s="80"/>
    </row>
    <row r="433" spans="1:9" ht="22" customHeight="1" x14ac:dyDescent="0.2">
      <c r="A433" s="80"/>
      <c r="B433" s="80"/>
      <c r="C433" s="80"/>
      <c r="D433" s="80"/>
      <c r="E433" s="80"/>
      <c r="F433" s="80"/>
      <c r="G433" s="80"/>
      <c r="H433" s="80"/>
      <c r="I433" s="80"/>
    </row>
    <row r="434" spans="1:9" ht="22" customHeight="1" x14ac:dyDescent="0.2">
      <c r="A434" s="80"/>
      <c r="B434" s="80"/>
      <c r="C434" s="80"/>
      <c r="D434" s="80"/>
      <c r="E434" s="80"/>
      <c r="F434" s="80"/>
      <c r="G434" s="80"/>
      <c r="H434" s="80"/>
      <c r="I434" s="80"/>
    </row>
    <row r="435" spans="1:9" ht="22" customHeight="1" x14ac:dyDescent="0.2">
      <c r="A435" s="80"/>
      <c r="B435" s="80"/>
      <c r="C435" s="80"/>
      <c r="D435" s="80"/>
      <c r="E435" s="80"/>
      <c r="F435" s="80"/>
      <c r="G435" s="80"/>
      <c r="H435" s="80"/>
      <c r="I435" s="80"/>
    </row>
    <row r="436" spans="1:9" ht="22" customHeight="1" x14ac:dyDescent="0.2">
      <c r="A436" s="80"/>
      <c r="B436" s="80"/>
      <c r="C436" s="80"/>
      <c r="D436" s="80"/>
      <c r="E436" s="80"/>
      <c r="F436" s="80"/>
      <c r="G436" s="80"/>
      <c r="H436" s="80"/>
      <c r="I436" s="80"/>
    </row>
    <row r="437" spans="1:9" ht="22" customHeight="1" x14ac:dyDescent="0.2">
      <c r="A437" s="80"/>
      <c r="B437" s="80"/>
      <c r="C437" s="80"/>
      <c r="D437" s="80"/>
      <c r="E437" s="80"/>
      <c r="F437" s="80"/>
      <c r="G437" s="80"/>
      <c r="H437" s="80"/>
      <c r="I437" s="80"/>
    </row>
    <row r="438" spans="1:9" ht="22" customHeight="1" x14ac:dyDescent="0.2">
      <c r="A438" s="80"/>
      <c r="B438" s="80"/>
      <c r="C438" s="80"/>
      <c r="D438" s="80"/>
      <c r="E438" s="80"/>
      <c r="F438" s="80"/>
      <c r="G438" s="80"/>
      <c r="H438" s="80"/>
      <c r="I438" s="80"/>
    </row>
    <row r="439" spans="1:9" ht="22" customHeight="1" x14ac:dyDescent="0.2">
      <c r="A439" s="80"/>
      <c r="B439" s="80"/>
      <c r="C439" s="80"/>
      <c r="D439" s="80"/>
      <c r="E439" s="80"/>
      <c r="F439" s="80"/>
      <c r="G439" s="80"/>
      <c r="H439" s="80"/>
      <c r="I439" s="80"/>
    </row>
    <row r="440" spans="1:9" ht="22" customHeight="1" x14ac:dyDescent="0.2">
      <c r="A440" s="80"/>
      <c r="B440" s="80"/>
      <c r="C440" s="80"/>
      <c r="D440" s="80"/>
      <c r="E440" s="80"/>
      <c r="F440" s="80"/>
      <c r="G440" s="80"/>
      <c r="H440" s="80"/>
      <c r="I440" s="80"/>
    </row>
    <row r="441" spans="1:9" ht="22" customHeight="1" x14ac:dyDescent="0.2">
      <c r="A441" s="80"/>
      <c r="B441" s="80"/>
      <c r="C441" s="80"/>
      <c r="D441" s="80"/>
      <c r="E441" s="80"/>
      <c r="F441" s="80"/>
      <c r="G441" s="80"/>
      <c r="H441" s="80"/>
      <c r="I441" s="80"/>
    </row>
    <row r="442" spans="1:9" ht="22" customHeight="1" x14ac:dyDescent="0.2">
      <c r="A442" s="80"/>
      <c r="B442" s="80"/>
      <c r="C442" s="80"/>
      <c r="D442" s="80"/>
      <c r="E442" s="80"/>
      <c r="F442" s="80"/>
      <c r="G442" s="80"/>
      <c r="H442" s="80"/>
      <c r="I442" s="80"/>
    </row>
    <row r="443" spans="1:9" ht="22" customHeight="1" x14ac:dyDescent="0.2">
      <c r="A443" s="80"/>
      <c r="B443" s="80"/>
      <c r="C443" s="80"/>
      <c r="D443" s="80"/>
      <c r="E443" s="80"/>
      <c r="F443" s="80"/>
      <c r="G443" s="80"/>
      <c r="H443" s="80"/>
      <c r="I443" s="80"/>
    </row>
    <row r="444" spans="1:9" ht="22" customHeight="1" x14ac:dyDescent="0.2">
      <c r="A444" s="80"/>
      <c r="B444" s="80"/>
      <c r="C444" s="80"/>
      <c r="D444" s="80"/>
      <c r="E444" s="80"/>
      <c r="F444" s="80"/>
      <c r="G444" s="80"/>
      <c r="H444" s="80"/>
      <c r="I444" s="80"/>
    </row>
    <row r="445" spans="1:9" ht="22" customHeight="1" x14ac:dyDescent="0.2">
      <c r="A445" s="80"/>
      <c r="B445" s="80"/>
      <c r="C445" s="80"/>
      <c r="D445" s="80"/>
      <c r="E445" s="80"/>
      <c r="F445" s="80"/>
      <c r="G445" s="80"/>
      <c r="H445" s="80"/>
      <c r="I445" s="80"/>
    </row>
    <row r="446" spans="1:9" ht="22" customHeight="1" x14ac:dyDescent="0.2">
      <c r="A446" s="80"/>
      <c r="B446" s="80"/>
      <c r="C446" s="80"/>
      <c r="D446" s="80"/>
      <c r="E446" s="80"/>
      <c r="F446" s="80"/>
      <c r="G446" s="80"/>
      <c r="H446" s="80"/>
      <c r="I446" s="80"/>
    </row>
    <row r="447" spans="1:9" ht="22" customHeight="1" x14ac:dyDescent="0.2">
      <c r="A447" s="80"/>
      <c r="B447" s="80"/>
      <c r="C447" s="80"/>
      <c r="D447" s="80"/>
      <c r="E447" s="80"/>
      <c r="F447" s="80"/>
      <c r="G447" s="80"/>
      <c r="H447" s="80"/>
      <c r="I447" s="80"/>
    </row>
    <row r="448" spans="1:9" ht="22" customHeight="1" x14ac:dyDescent="0.2">
      <c r="A448" s="80"/>
      <c r="B448" s="80"/>
      <c r="C448" s="80"/>
      <c r="D448" s="80"/>
      <c r="E448" s="80"/>
      <c r="F448" s="80"/>
      <c r="G448" s="80"/>
      <c r="H448" s="80"/>
      <c r="I448" s="80"/>
    </row>
    <row r="449" spans="1:9" ht="22" customHeight="1" x14ac:dyDescent="0.2">
      <c r="A449" s="80"/>
      <c r="B449" s="80"/>
      <c r="C449" s="80"/>
      <c r="D449" s="80"/>
      <c r="E449" s="80"/>
      <c r="F449" s="80"/>
      <c r="G449" s="80"/>
      <c r="H449" s="80"/>
      <c r="I449" s="80"/>
    </row>
    <row r="450" spans="1:9" ht="22" customHeight="1" x14ac:dyDescent="0.2">
      <c r="A450" s="80"/>
      <c r="B450" s="80"/>
      <c r="C450" s="80"/>
      <c r="D450" s="80"/>
      <c r="E450" s="80"/>
      <c r="F450" s="80"/>
      <c r="G450" s="80"/>
      <c r="H450" s="80"/>
      <c r="I450" s="80"/>
    </row>
    <row r="451" spans="1:9" ht="22" customHeight="1" x14ac:dyDescent="0.2">
      <c r="A451" s="80"/>
      <c r="B451" s="80"/>
      <c r="C451" s="80"/>
      <c r="D451" s="80"/>
      <c r="E451" s="80"/>
      <c r="F451" s="80"/>
      <c r="G451" s="80"/>
      <c r="H451" s="80"/>
      <c r="I451" s="80"/>
    </row>
    <row r="452" spans="1:9" ht="22" customHeight="1" x14ac:dyDescent="0.2">
      <c r="A452" s="80"/>
      <c r="B452" s="80"/>
      <c r="C452" s="80"/>
      <c r="D452" s="80"/>
      <c r="E452" s="80"/>
      <c r="F452" s="80"/>
      <c r="G452" s="80"/>
      <c r="H452" s="80"/>
      <c r="I452" s="80"/>
    </row>
    <row r="453" spans="1:9" ht="22" customHeight="1" x14ac:dyDescent="0.2">
      <c r="A453" s="80"/>
      <c r="B453" s="80"/>
      <c r="C453" s="80"/>
      <c r="D453" s="80"/>
      <c r="E453" s="80"/>
      <c r="F453" s="80"/>
      <c r="G453" s="80"/>
      <c r="H453" s="80"/>
      <c r="I453" s="80"/>
    </row>
    <row r="454" spans="1:9" ht="22" customHeight="1" x14ac:dyDescent="0.2">
      <c r="A454" s="80"/>
      <c r="B454" s="80"/>
      <c r="C454" s="80"/>
      <c r="D454" s="80"/>
      <c r="E454" s="80"/>
      <c r="F454" s="80"/>
      <c r="G454" s="80"/>
      <c r="H454" s="80"/>
      <c r="I454" s="80"/>
    </row>
    <row r="455" spans="1:9" ht="22" customHeight="1" x14ac:dyDescent="0.2">
      <c r="A455" s="80"/>
      <c r="B455" s="80"/>
      <c r="C455" s="80"/>
      <c r="D455" s="80"/>
      <c r="E455" s="80"/>
      <c r="F455" s="80"/>
      <c r="G455" s="80"/>
      <c r="H455" s="80"/>
      <c r="I455" s="80"/>
    </row>
    <row r="456" spans="1:9" ht="22" customHeight="1" x14ac:dyDescent="0.2">
      <c r="A456" s="80"/>
      <c r="B456" s="80"/>
      <c r="C456" s="80"/>
      <c r="D456" s="80"/>
      <c r="E456" s="80"/>
      <c r="F456" s="80"/>
      <c r="G456" s="80"/>
      <c r="H456" s="80"/>
      <c r="I456" s="80"/>
    </row>
    <row r="457" spans="1:9" ht="22" customHeight="1" x14ac:dyDescent="0.2">
      <c r="A457" s="80"/>
      <c r="B457" s="80"/>
      <c r="C457" s="80"/>
      <c r="D457" s="80"/>
      <c r="E457" s="80"/>
      <c r="F457" s="80"/>
      <c r="G457" s="80"/>
      <c r="H457" s="80"/>
      <c r="I457" s="80"/>
    </row>
    <row r="458" spans="1:9" ht="22" customHeight="1" x14ac:dyDescent="0.2">
      <c r="A458" s="80"/>
      <c r="B458" s="80"/>
      <c r="C458" s="80"/>
      <c r="D458" s="80"/>
      <c r="E458" s="80"/>
      <c r="F458" s="80"/>
      <c r="G458" s="80"/>
      <c r="H458" s="80"/>
      <c r="I458" s="80"/>
    </row>
    <row r="459" spans="1:9" ht="22" customHeight="1" x14ac:dyDescent="0.2">
      <c r="A459" s="80"/>
      <c r="B459" s="80"/>
      <c r="C459" s="80"/>
      <c r="D459" s="80"/>
      <c r="E459" s="80"/>
      <c r="F459" s="80"/>
      <c r="G459" s="80"/>
      <c r="H459" s="80"/>
      <c r="I459" s="80"/>
    </row>
    <row r="460" spans="1:9" ht="22" customHeight="1" x14ac:dyDescent="0.2">
      <c r="A460" s="80"/>
      <c r="B460" s="80"/>
      <c r="C460" s="80"/>
      <c r="D460" s="80"/>
      <c r="E460" s="80"/>
      <c r="F460" s="80"/>
      <c r="G460" s="80"/>
      <c r="H460" s="80"/>
      <c r="I460" s="80"/>
    </row>
    <row r="461" spans="1:9" ht="22" customHeight="1" x14ac:dyDescent="0.2">
      <c r="A461" s="80"/>
      <c r="B461" s="80"/>
      <c r="C461" s="80"/>
      <c r="D461" s="80"/>
      <c r="E461" s="80"/>
      <c r="F461" s="80"/>
      <c r="G461" s="80"/>
      <c r="H461" s="80"/>
      <c r="I461" s="80"/>
    </row>
    <row r="462" spans="1:9" ht="22" customHeight="1" x14ac:dyDescent="0.2">
      <c r="A462" s="80"/>
      <c r="B462" s="80"/>
      <c r="C462" s="80"/>
      <c r="D462" s="80"/>
      <c r="E462" s="80"/>
      <c r="F462" s="80"/>
      <c r="G462" s="80"/>
      <c r="H462" s="80"/>
      <c r="I462" s="80"/>
    </row>
    <row r="463" spans="1:9" ht="22" customHeight="1" x14ac:dyDescent="0.2">
      <c r="A463" s="80"/>
      <c r="B463" s="80"/>
      <c r="C463" s="80"/>
      <c r="D463" s="80"/>
      <c r="E463" s="80"/>
      <c r="F463" s="80"/>
      <c r="G463" s="80"/>
      <c r="H463" s="80"/>
      <c r="I463" s="80"/>
    </row>
    <row r="464" spans="1:9" ht="22" customHeight="1" x14ac:dyDescent="0.2">
      <c r="A464" s="80"/>
      <c r="B464" s="80"/>
      <c r="C464" s="80"/>
      <c r="D464" s="80"/>
      <c r="E464" s="80"/>
      <c r="F464" s="80"/>
      <c r="G464" s="80"/>
      <c r="H464" s="80"/>
      <c r="I464" s="80"/>
    </row>
    <row r="465" spans="1:9" ht="22" customHeight="1" x14ac:dyDescent="0.2">
      <c r="A465" s="80"/>
      <c r="B465" s="80"/>
      <c r="C465" s="80"/>
      <c r="D465" s="80"/>
      <c r="E465" s="80"/>
      <c r="F465" s="80"/>
      <c r="G465" s="80"/>
      <c r="H465" s="80"/>
      <c r="I465" s="80"/>
    </row>
    <row r="466" spans="1:9" ht="22" customHeight="1" x14ac:dyDescent="0.2">
      <c r="A466" s="80"/>
      <c r="B466" s="80"/>
      <c r="C466" s="80"/>
      <c r="D466" s="80"/>
      <c r="E466" s="80"/>
      <c r="F466" s="80"/>
      <c r="G466" s="80"/>
      <c r="H466" s="80"/>
      <c r="I466" s="80"/>
    </row>
    <row r="467" spans="1:9" ht="22" customHeight="1" x14ac:dyDescent="0.2">
      <c r="A467" s="80"/>
      <c r="B467" s="80"/>
      <c r="C467" s="80"/>
      <c r="D467" s="80"/>
      <c r="E467" s="80"/>
      <c r="F467" s="80"/>
      <c r="G467" s="80"/>
      <c r="H467" s="80"/>
      <c r="I467" s="80"/>
    </row>
    <row r="468" spans="1:9" ht="22" customHeight="1" x14ac:dyDescent="0.2">
      <c r="A468" s="80"/>
      <c r="B468" s="80"/>
      <c r="C468" s="80"/>
      <c r="D468" s="80"/>
      <c r="E468" s="80"/>
      <c r="F468" s="80"/>
      <c r="G468" s="80"/>
      <c r="H468" s="80"/>
      <c r="I468" s="80"/>
    </row>
    <row r="469" spans="1:9" ht="22" customHeight="1" x14ac:dyDescent="0.2">
      <c r="A469" s="80"/>
      <c r="B469" s="80"/>
      <c r="C469" s="80"/>
      <c r="D469" s="80"/>
      <c r="E469" s="80"/>
      <c r="F469" s="80"/>
      <c r="G469" s="80"/>
      <c r="H469" s="80"/>
      <c r="I469" s="80"/>
    </row>
    <row r="470" spans="1:9" ht="22" customHeight="1" x14ac:dyDescent="0.2">
      <c r="A470" s="80"/>
      <c r="B470" s="80"/>
      <c r="C470" s="80"/>
      <c r="D470" s="80"/>
      <c r="E470" s="80"/>
      <c r="F470" s="80"/>
      <c r="G470" s="80"/>
      <c r="H470" s="80"/>
      <c r="I470" s="80"/>
    </row>
    <row r="471" spans="1:9" ht="22" customHeight="1" x14ac:dyDescent="0.2">
      <c r="A471" s="80"/>
      <c r="B471" s="80"/>
      <c r="C471" s="80"/>
      <c r="D471" s="80"/>
      <c r="E471" s="80"/>
      <c r="F471" s="80"/>
      <c r="G471" s="80"/>
      <c r="H471" s="80"/>
      <c r="I471" s="80"/>
    </row>
    <row r="472" spans="1:9" ht="22" customHeight="1" x14ac:dyDescent="0.2">
      <c r="A472" s="80"/>
      <c r="B472" s="80"/>
      <c r="C472" s="80"/>
      <c r="D472" s="80"/>
      <c r="E472" s="80"/>
      <c r="F472" s="80"/>
      <c r="G472" s="80"/>
      <c r="H472" s="80"/>
      <c r="I472" s="80"/>
    </row>
    <row r="473" spans="1:9" ht="22" customHeight="1" x14ac:dyDescent="0.2">
      <c r="A473" s="80"/>
      <c r="B473" s="80"/>
      <c r="C473" s="80"/>
      <c r="D473" s="80"/>
      <c r="E473" s="80"/>
      <c r="F473" s="80"/>
      <c r="G473" s="80"/>
      <c r="H473" s="80"/>
      <c r="I473" s="80"/>
    </row>
    <row r="474" spans="1:9" ht="22" customHeight="1" x14ac:dyDescent="0.2">
      <c r="A474" s="80"/>
      <c r="B474" s="80"/>
      <c r="C474" s="80"/>
      <c r="D474" s="80"/>
      <c r="E474" s="80"/>
      <c r="F474" s="80"/>
      <c r="G474" s="80"/>
      <c r="H474" s="80"/>
      <c r="I474" s="80"/>
    </row>
    <row r="475" spans="1:9" ht="22" customHeight="1" x14ac:dyDescent="0.2">
      <c r="A475" s="80"/>
      <c r="B475" s="80"/>
      <c r="C475" s="80"/>
      <c r="D475" s="80"/>
      <c r="E475" s="80"/>
      <c r="F475" s="80"/>
      <c r="G475" s="80"/>
      <c r="H475" s="80"/>
      <c r="I475" s="80"/>
    </row>
    <row r="476" spans="1:9" ht="22" customHeight="1" x14ac:dyDescent="0.2">
      <c r="A476" s="80"/>
      <c r="B476" s="80"/>
      <c r="C476" s="80"/>
      <c r="D476" s="80"/>
      <c r="E476" s="80"/>
      <c r="F476" s="80"/>
      <c r="G476" s="80"/>
      <c r="H476" s="80"/>
      <c r="I476" s="80"/>
    </row>
    <row r="477" spans="1:9" ht="22" customHeight="1" x14ac:dyDescent="0.2">
      <c r="A477" s="80"/>
      <c r="B477" s="80"/>
      <c r="C477" s="80"/>
      <c r="D477" s="80"/>
      <c r="E477" s="80"/>
      <c r="F477" s="80"/>
      <c r="G477" s="80"/>
      <c r="H477" s="80"/>
      <c r="I477" s="80"/>
    </row>
    <row r="478" spans="1:9" ht="22" customHeight="1" x14ac:dyDescent="0.2">
      <c r="A478" s="80"/>
      <c r="B478" s="80"/>
      <c r="C478" s="80"/>
      <c r="D478" s="80"/>
      <c r="E478" s="80"/>
      <c r="F478" s="80"/>
      <c r="G478" s="80"/>
      <c r="H478" s="80"/>
      <c r="I478" s="80"/>
    </row>
    <row r="479" spans="1:9" ht="22" customHeight="1" x14ac:dyDescent="0.2">
      <c r="A479" s="80"/>
      <c r="B479" s="80"/>
      <c r="C479" s="80"/>
      <c r="D479" s="80"/>
      <c r="E479" s="80"/>
      <c r="F479" s="80"/>
      <c r="G479" s="80"/>
      <c r="H479" s="80"/>
      <c r="I479" s="80"/>
    </row>
    <row r="480" spans="1:9" ht="22" customHeight="1" x14ac:dyDescent="0.2">
      <c r="A480" s="80"/>
      <c r="B480" s="80"/>
      <c r="C480" s="80"/>
      <c r="D480" s="80"/>
      <c r="E480" s="80"/>
      <c r="F480" s="80"/>
      <c r="G480" s="80"/>
      <c r="H480" s="80"/>
      <c r="I480" s="80"/>
    </row>
    <row r="481" spans="1:9" ht="22" customHeight="1" x14ac:dyDescent="0.2">
      <c r="A481" s="80"/>
      <c r="B481" s="80"/>
      <c r="C481" s="80"/>
      <c r="D481" s="80"/>
      <c r="E481" s="80"/>
      <c r="F481" s="80"/>
      <c r="G481" s="80"/>
      <c r="H481" s="80"/>
      <c r="I481" s="80"/>
    </row>
    <row r="482" spans="1:9" ht="22" customHeight="1" x14ac:dyDescent="0.2">
      <c r="A482" s="80"/>
      <c r="B482" s="80"/>
      <c r="C482" s="80"/>
      <c r="D482" s="80"/>
      <c r="E482" s="80"/>
      <c r="F482" s="80"/>
      <c r="G482" s="80"/>
      <c r="H482" s="80"/>
      <c r="I482" s="80"/>
    </row>
    <row r="483" spans="1:9" ht="22" customHeight="1" x14ac:dyDescent="0.2">
      <c r="A483" s="80"/>
      <c r="B483" s="80"/>
      <c r="C483" s="80"/>
      <c r="D483" s="80"/>
      <c r="E483" s="80"/>
      <c r="F483" s="80"/>
      <c r="G483" s="80"/>
      <c r="H483" s="80"/>
      <c r="I483" s="80"/>
    </row>
    <row r="484" spans="1:9" ht="22" customHeight="1" x14ac:dyDescent="0.2">
      <c r="A484" s="80"/>
      <c r="B484" s="80"/>
      <c r="C484" s="80"/>
      <c r="D484" s="80"/>
      <c r="E484" s="80"/>
      <c r="F484" s="80"/>
      <c r="G484" s="80"/>
      <c r="H484" s="80"/>
      <c r="I484" s="80"/>
    </row>
    <row r="485" spans="1:9" ht="22" customHeight="1" x14ac:dyDescent="0.2">
      <c r="A485" s="80"/>
      <c r="B485" s="80"/>
      <c r="C485" s="80"/>
      <c r="D485" s="80"/>
      <c r="E485" s="80"/>
      <c r="F485" s="80"/>
      <c r="G485" s="80"/>
      <c r="H485" s="80"/>
      <c r="I485" s="80"/>
    </row>
    <row r="486" spans="1:9" ht="22" customHeight="1" x14ac:dyDescent="0.2">
      <c r="A486" s="80"/>
      <c r="B486" s="80"/>
      <c r="C486" s="80"/>
      <c r="D486" s="80"/>
      <c r="E486" s="80"/>
      <c r="F486" s="80"/>
      <c r="G486" s="80"/>
      <c r="H486" s="80"/>
      <c r="I486" s="80"/>
    </row>
    <row r="487" spans="1:9" ht="22" customHeight="1" x14ac:dyDescent="0.2">
      <c r="A487" s="80"/>
      <c r="B487" s="80"/>
      <c r="C487" s="80"/>
      <c r="D487" s="80"/>
      <c r="E487" s="80"/>
      <c r="F487" s="80"/>
      <c r="G487" s="80"/>
      <c r="H487" s="80"/>
      <c r="I487" s="80"/>
    </row>
    <row r="488" spans="1:9" ht="22" customHeight="1" x14ac:dyDescent="0.2">
      <c r="A488" s="80"/>
      <c r="B488" s="80"/>
      <c r="C488" s="80"/>
      <c r="D488" s="80"/>
      <c r="E488" s="80"/>
      <c r="F488" s="80"/>
      <c r="G488" s="80"/>
      <c r="H488" s="80"/>
      <c r="I488" s="80"/>
    </row>
    <row r="489" spans="1:9" ht="22" customHeight="1" x14ac:dyDescent="0.2">
      <c r="A489" s="80"/>
      <c r="B489" s="80"/>
      <c r="C489" s="80"/>
      <c r="D489" s="80"/>
      <c r="E489" s="80"/>
      <c r="F489" s="80"/>
      <c r="G489" s="80"/>
      <c r="H489" s="80"/>
      <c r="I489" s="80"/>
    </row>
    <row r="490" spans="1:9" ht="22" customHeight="1" x14ac:dyDescent="0.2">
      <c r="A490" s="80"/>
      <c r="B490" s="80"/>
      <c r="C490" s="80"/>
      <c r="D490" s="80"/>
      <c r="E490" s="80"/>
      <c r="F490" s="80"/>
      <c r="G490" s="80"/>
      <c r="H490" s="80"/>
      <c r="I490" s="80"/>
    </row>
    <row r="491" spans="1:9" ht="22" customHeight="1" x14ac:dyDescent="0.2">
      <c r="A491" s="80"/>
      <c r="B491" s="80"/>
      <c r="C491" s="80"/>
      <c r="D491" s="80"/>
      <c r="E491" s="80"/>
      <c r="F491" s="80"/>
      <c r="G491" s="80"/>
      <c r="H491" s="80"/>
      <c r="I491" s="80"/>
    </row>
    <row r="492" spans="1:9" ht="22" customHeight="1" x14ac:dyDescent="0.2">
      <c r="A492" s="80"/>
      <c r="B492" s="80"/>
      <c r="C492" s="80"/>
      <c r="D492" s="80"/>
      <c r="E492" s="80"/>
      <c r="F492" s="80"/>
      <c r="G492" s="80"/>
      <c r="H492" s="80"/>
      <c r="I492" s="80"/>
    </row>
    <row r="493" spans="1:9" ht="22" customHeight="1" x14ac:dyDescent="0.2">
      <c r="A493" s="80"/>
      <c r="B493" s="80"/>
      <c r="C493" s="80"/>
      <c r="D493" s="80"/>
      <c r="E493" s="80"/>
      <c r="F493" s="80"/>
      <c r="G493" s="80"/>
      <c r="H493" s="80"/>
      <c r="I493" s="80"/>
    </row>
    <row r="494" spans="1:9" ht="22" customHeight="1" x14ac:dyDescent="0.2">
      <c r="A494" s="80"/>
      <c r="B494" s="80"/>
      <c r="C494" s="80"/>
      <c r="D494" s="80"/>
      <c r="E494" s="80"/>
      <c r="F494" s="80"/>
      <c r="G494" s="80"/>
      <c r="H494" s="80"/>
      <c r="I494" s="80"/>
    </row>
    <row r="495" spans="1:9" ht="22" customHeight="1" x14ac:dyDescent="0.2">
      <c r="A495" s="80"/>
      <c r="B495" s="80"/>
      <c r="C495" s="80"/>
      <c r="D495" s="80"/>
      <c r="E495" s="80"/>
      <c r="F495" s="80"/>
      <c r="G495" s="80"/>
      <c r="H495" s="80"/>
      <c r="I495" s="80"/>
    </row>
    <row r="496" spans="1:9" ht="22" customHeight="1" x14ac:dyDescent="0.2">
      <c r="A496" s="80"/>
      <c r="B496" s="80"/>
      <c r="C496" s="80"/>
      <c r="D496" s="80"/>
      <c r="E496" s="80"/>
      <c r="F496" s="80"/>
      <c r="G496" s="80"/>
      <c r="H496" s="80"/>
      <c r="I496" s="80"/>
    </row>
    <row r="497" spans="1:9" ht="22" customHeight="1" x14ac:dyDescent="0.2">
      <c r="A497" s="80"/>
      <c r="B497" s="80"/>
      <c r="C497" s="80"/>
      <c r="D497" s="80"/>
      <c r="E497" s="80"/>
      <c r="F497" s="80"/>
      <c r="G497" s="80"/>
      <c r="H497" s="80"/>
      <c r="I497" s="80"/>
    </row>
    <row r="498" spans="1:9" ht="22" customHeight="1" x14ac:dyDescent="0.2">
      <c r="A498" s="80"/>
      <c r="B498" s="80"/>
      <c r="C498" s="80"/>
      <c r="D498" s="80"/>
      <c r="E498" s="80"/>
      <c r="F498" s="80"/>
      <c r="G498" s="80"/>
      <c r="H498" s="80"/>
      <c r="I498" s="80"/>
    </row>
    <row r="499" spans="1:9" ht="22" customHeight="1" x14ac:dyDescent="0.2">
      <c r="A499" s="80"/>
      <c r="B499" s="80"/>
      <c r="C499" s="80"/>
      <c r="D499" s="80"/>
      <c r="E499" s="80"/>
      <c r="F499" s="80"/>
      <c r="G499" s="80"/>
      <c r="H499" s="80"/>
      <c r="I499" s="80"/>
    </row>
    <row r="500" spans="1:9" ht="22" customHeight="1" x14ac:dyDescent="0.2">
      <c r="A500" s="80"/>
      <c r="B500" s="80"/>
      <c r="C500" s="80"/>
      <c r="D500" s="80"/>
      <c r="E500" s="80"/>
      <c r="F500" s="80"/>
      <c r="G500" s="80"/>
      <c r="H500" s="80"/>
      <c r="I500" s="80"/>
    </row>
    <row r="501" spans="1:9" ht="22" customHeight="1" x14ac:dyDescent="0.2">
      <c r="A501" s="80"/>
      <c r="B501" s="80"/>
      <c r="C501" s="80"/>
      <c r="D501" s="80"/>
      <c r="E501" s="80"/>
      <c r="F501" s="80"/>
      <c r="G501" s="80"/>
      <c r="H501" s="80"/>
      <c r="I501" s="80"/>
    </row>
    <row r="502" spans="1:9" ht="22" customHeight="1" x14ac:dyDescent="0.2">
      <c r="C502" t="s">
        <v>99</v>
      </c>
      <c r="G502" t="s">
        <v>99</v>
      </c>
    </row>
  </sheetData>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4DCE6E4-F183-4DB1-9F5B-50315379C494}">
          <x14:formula1>
            <xm:f>'Validation drop downs'!$A$2:$A$16</xm:f>
          </x14:formula1>
          <xm:sqref>C3:C501</xm:sqref>
        </x14:dataValidation>
        <x14:dataValidation type="list" allowBlank="1" showInputMessage="1" showErrorMessage="1" xr:uid="{41134DD5-BD5E-4FDB-8339-EDBE09C36302}">
          <x14:formula1>
            <xm:f>'Validation drop downs'!$B$2:$B$5</xm:f>
          </x14:formula1>
          <xm:sqref>G3:G501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A1ADA-341E-4E73-AF5C-CFBEBFE86E02}">
  <dimension ref="A1:B7"/>
  <sheetViews>
    <sheetView workbookViewId="0">
      <selection activeCell="B10" sqref="B10"/>
    </sheetView>
  </sheetViews>
  <sheetFormatPr baseColWidth="10" defaultColWidth="8.83203125" defaultRowHeight="15" x14ac:dyDescent="0.2"/>
  <cols>
    <col min="1" max="1" width="29.6640625" bestFit="1" customWidth="1"/>
    <col min="2" max="2" width="18.83203125" customWidth="1"/>
  </cols>
  <sheetData>
    <row r="1" spans="1:2" x14ac:dyDescent="0.2">
      <c r="A1" s="81" t="s">
        <v>95</v>
      </c>
      <c r="B1" t="s">
        <v>96</v>
      </c>
    </row>
    <row r="2" spans="1:2" x14ac:dyDescent="0.2">
      <c r="A2" t="s">
        <v>90</v>
      </c>
      <c r="B2" t="s">
        <v>6</v>
      </c>
    </row>
    <row r="3" spans="1:2" x14ac:dyDescent="0.2">
      <c r="A3" t="s">
        <v>92</v>
      </c>
      <c r="B3" t="s">
        <v>5</v>
      </c>
    </row>
    <row r="4" spans="1:2" x14ac:dyDescent="0.2">
      <c r="A4" t="s">
        <v>89</v>
      </c>
      <c r="B4" t="s">
        <v>97</v>
      </c>
    </row>
    <row r="5" spans="1:2" x14ac:dyDescent="0.2">
      <c r="A5" t="s">
        <v>91</v>
      </c>
      <c r="B5" t="s">
        <v>98</v>
      </c>
    </row>
    <row r="6" spans="1:2" x14ac:dyDescent="0.2">
      <c r="A6" t="s">
        <v>93</v>
      </c>
    </row>
    <row r="7" spans="1:2" x14ac:dyDescent="0.2">
      <c r="A7" t="s">
        <v>94</v>
      </c>
    </row>
  </sheetData>
  <sortState xmlns:xlrd2="http://schemas.microsoft.com/office/spreadsheetml/2017/richdata2" ref="A2:A5">
    <sortCondition ref="A2:A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38"/>
  <sheetViews>
    <sheetView showGridLines="0" topLeftCell="D28" zoomScaleNormal="100" workbookViewId="0">
      <selection activeCell="AG35" sqref="AG35"/>
    </sheetView>
  </sheetViews>
  <sheetFormatPr baseColWidth="10" defaultColWidth="8.6640625" defaultRowHeight="15" x14ac:dyDescent="0.2"/>
  <cols>
    <col min="1" max="1" width="10.5" style="46" bestFit="1" customWidth="1"/>
    <col min="2" max="3" width="14.6640625" style="46" hidden="1" customWidth="1"/>
    <col min="4" max="4" width="9.5" style="46" customWidth="1"/>
    <col min="5" max="5" width="9.5" style="50" customWidth="1"/>
    <col min="6" max="6" width="9.5" style="46" customWidth="1"/>
    <col min="7" max="7" width="9.5" style="50" customWidth="1"/>
    <col min="8" max="8" width="9.5" style="46" customWidth="1"/>
    <col min="9" max="9" width="9.5" style="50" customWidth="1"/>
    <col min="10" max="10" width="9.5" style="46" customWidth="1"/>
    <col min="11" max="11" width="9.5" style="50" customWidth="1"/>
    <col min="12" max="12" width="8.6640625" style="46"/>
    <col min="13" max="27" width="0" style="46" hidden="1" customWidth="1"/>
    <col min="28" max="16384" width="8.6640625" style="46"/>
  </cols>
  <sheetData>
    <row r="1" spans="1:27" ht="16" thickBot="1" x14ac:dyDescent="0.25">
      <c r="A1" s="45" t="s">
        <v>7</v>
      </c>
      <c r="D1" s="42" t="s">
        <v>8</v>
      </c>
      <c r="E1" s="46" t="s">
        <v>9</v>
      </c>
      <c r="F1" s="44" t="e">
        <f>#REF!</f>
        <v>#REF!</v>
      </c>
      <c r="G1" s="44"/>
      <c r="I1" s="46" t="s">
        <v>10</v>
      </c>
      <c r="J1" s="43">
        <v>2019</v>
      </c>
      <c r="K1" s="46"/>
      <c r="L1" s="47" t="e">
        <f>#REF!</f>
        <v>#REF!</v>
      </c>
    </row>
    <row r="2" spans="1:27" s="66" customFormat="1" ht="45" thickBot="1" x14ac:dyDescent="0.25">
      <c r="A2" s="63" t="s">
        <v>1</v>
      </c>
      <c r="B2" s="63" t="s">
        <v>11</v>
      </c>
      <c r="C2" s="63" t="s">
        <v>12</v>
      </c>
      <c r="D2" s="64" t="s">
        <v>13</v>
      </c>
      <c r="E2" s="65" t="s">
        <v>14</v>
      </c>
      <c r="F2" s="64" t="s">
        <v>15</v>
      </c>
      <c r="G2" s="65" t="s">
        <v>16</v>
      </c>
      <c r="H2" s="64" t="s">
        <v>17</v>
      </c>
      <c r="I2" s="65" t="s">
        <v>18</v>
      </c>
      <c r="J2" s="64" t="s">
        <v>19</v>
      </c>
      <c r="K2" s="65" t="s">
        <v>20</v>
      </c>
      <c r="P2" s="66">
        <v>1</v>
      </c>
      <c r="Q2" s="66">
        <v>2</v>
      </c>
      <c r="R2" s="66">
        <v>3</v>
      </c>
      <c r="S2" s="66">
        <v>4</v>
      </c>
      <c r="T2" s="66">
        <v>5</v>
      </c>
      <c r="U2" s="66">
        <v>6</v>
      </c>
      <c r="V2" s="66">
        <v>7</v>
      </c>
      <c r="W2" s="66">
        <v>8</v>
      </c>
      <c r="X2" s="66">
        <v>9</v>
      </c>
      <c r="Y2" s="66">
        <v>10</v>
      </c>
      <c r="Z2" s="66">
        <v>11</v>
      </c>
      <c r="AA2" s="66">
        <v>12</v>
      </c>
    </row>
    <row r="3" spans="1:27" x14ac:dyDescent="0.2">
      <c r="A3" s="48" t="e">
        <f>DATE(J1,L1,1)</f>
        <v>#REF!</v>
      </c>
      <c r="B3" s="49">
        <f>IFERROR(COUNTIFS(#REF!,'Commission Plan'!$L$1,#REF!,"Yes",#REF!,'Commission Plan'!$D$1,#REF!,$A3),0)+IFERROR(COUNTIFS(#REF!,'Commission Plan'!$L$1,#REF!,"Yes",#REF!,'Commission Plan'!$D$1:$D$1,#REF!,$A3),0)</f>
        <v>0</v>
      </c>
      <c r="C3" s="49" t="e">
        <f>VLOOKUP(B3,$Q$15:$R$17,2,TRUE)</f>
        <v>#N/A</v>
      </c>
      <c r="D3" s="49">
        <f>IFERROR(COUNTIFS(#REF!,"&gt;0",#REF!,'Commission Plan'!$L$1,#REF!,"Yes",#REF!,'Commission Plan'!$D$1,#REF!,'Commission Plan'!$A3),0)+IFERROR(COUNTIFS(#REF!,"&gt;0",#REF!,'Commission Plan'!$L$1,#REF!,"Yes",#REF!,'Commission Plan'!$D$1:$D$1,#REF!,'Commission Plan'!$A3),0)</f>
        <v>0</v>
      </c>
      <c r="E3" s="50" t="e">
        <f>VLOOKUP($C3,$R$10:$S$12,2,FALSE)*$D3</f>
        <v>#N/A</v>
      </c>
      <c r="F3" s="49">
        <f>IFERROR(COUNTIFS(#REF!,"&gt;0",#REF!,'Commission Plan'!$L$1,#REF!,"Yes",#REF!,'Commission Plan'!$D$1,#REF!,'Commission Plan'!$A3),0)+IFERROR(COUNTIFS(#REF!,"&gt;0",#REF!,'Commission Plan'!$L$1,#REF!,"Yes",#REF!,'Commission Plan'!$D$1:$D$1,#REF!,'Commission Plan'!$A3),0)</f>
        <v>0</v>
      </c>
      <c r="G3" s="50" t="e">
        <f>VLOOKUP($C3,$R$10:$V$12,3,FALSE)*$F3</f>
        <v>#N/A</v>
      </c>
      <c r="H3" s="49">
        <f>IFERROR(COUNTIFS(#REF!,"&gt;0",#REF!,'Commission Plan'!$L$1,#REF!,"Yes",#REF!,'Commission Plan'!$D$1,#REF!,'Commission Plan'!$A3),0)+IFERROR(COUNTIFS(#REF!,"&gt;0",#REF!,'Commission Plan'!$L$1,#REF!,"Yes",#REF!,'Commission Plan'!$D$1:$D$1,#REF!,'Commission Plan'!$A3),0)</f>
        <v>0</v>
      </c>
      <c r="I3" s="50" t="e">
        <f>VLOOKUP($C3,$R$10:$U$12,4,FALSE)*$H3</f>
        <v>#N/A</v>
      </c>
      <c r="J3" s="49">
        <f>IFERROR(COUNTIFS(#REF!,"&gt;0",#REF!,'Commission Plan'!$L$1,#REF!,"Yes",#REF!,'Commission Plan'!$D$1,#REF!,'Commission Plan'!$A3),0)+IFERROR(COUNTIFS(#REF!,"&gt;0",#REF!,'Commission Plan'!$L$1,#REF!,"Yes",#REF!,'Commission Plan'!$D$1:$D$1,#REF!,'Commission Plan'!$A3),0)</f>
        <v>0</v>
      </c>
      <c r="K3" s="50" t="e">
        <f>VLOOKUP($C3,$R$10:$V$12,5,FALSE)*$J3</f>
        <v>#N/A</v>
      </c>
      <c r="O3" s="46" t="s">
        <v>21</v>
      </c>
      <c r="P3" s="46">
        <v>0</v>
      </c>
      <c r="Q3" s="46">
        <v>0</v>
      </c>
      <c r="R3" s="46">
        <v>0</v>
      </c>
      <c r="S3" s="46">
        <v>0</v>
      </c>
      <c r="T3" s="46">
        <v>0</v>
      </c>
      <c r="U3" s="46">
        <v>0</v>
      </c>
      <c r="V3" s="46">
        <v>0</v>
      </c>
      <c r="W3" s="46">
        <v>0</v>
      </c>
      <c r="X3" s="46">
        <v>0</v>
      </c>
      <c r="Y3" s="46">
        <v>0</v>
      </c>
      <c r="Z3" s="46">
        <v>0</v>
      </c>
      <c r="AA3" s="46">
        <v>0</v>
      </c>
    </row>
    <row r="4" spans="1:27" x14ac:dyDescent="0.2">
      <c r="A4" s="48" t="e">
        <f t="shared" ref="A4:A33" si="0">IF(MONTH(A3+1)=$L$1,A3+1,"")</f>
        <v>#REF!</v>
      </c>
      <c r="B4" s="49">
        <f>IFERROR(COUNTIFS(#REF!,'Commission Plan'!$L$1,#REF!,"Yes",#REF!,'Commission Plan'!$D$1,#REF!,$A4),0)+IFERROR(COUNTIFS(#REF!,'Commission Plan'!$L$1,#REF!,"Yes",#REF!,'Commission Plan'!$D$1:$D$1,#REF!,$A4),0)+B3</f>
        <v>0</v>
      </c>
      <c r="C4" s="49" t="e">
        <f t="shared" ref="C4:C33" si="1">VLOOKUP(B4,$Q$15:$R$17,2,TRUE)</f>
        <v>#N/A</v>
      </c>
      <c r="D4" s="49">
        <f>IFERROR(COUNTIFS(#REF!,"&gt;0",#REF!,'Commission Plan'!$L$1,#REF!,"Yes",#REF!,'Commission Plan'!$D$1,#REF!,'Commission Plan'!$A4),0)+IFERROR(COUNTIFS(#REF!,"&gt;0",#REF!,'Commission Plan'!$L$1,#REF!,"Yes",#REF!,'Commission Plan'!$D$1:$D$1,#REF!,'Commission Plan'!$A4),0)</f>
        <v>0</v>
      </c>
      <c r="E4" s="50" t="e">
        <f t="shared" ref="E4:E33" si="2">VLOOKUP($C4,$R$10:$S$12,2,FALSE)*$D4</f>
        <v>#N/A</v>
      </c>
      <c r="F4" s="49">
        <f>IFERROR(COUNTIFS(#REF!,"&gt;0",#REF!,'Commission Plan'!$L$1,#REF!,"Yes",#REF!,'Commission Plan'!$D$1,#REF!,'Commission Plan'!$A4),0)+IFERROR(COUNTIFS(#REF!,"&gt;0",#REF!,'Commission Plan'!$L$1,#REF!,"Yes",#REF!,'Commission Plan'!$D$1:$D$1,#REF!,'Commission Plan'!$A4),0)</f>
        <v>0</v>
      </c>
      <c r="G4" s="50" t="e">
        <f t="shared" ref="G4:G33" si="3">VLOOKUP($C4,$R$10:$V$12,3,FALSE)*$F4</f>
        <v>#N/A</v>
      </c>
      <c r="H4" s="49">
        <f>IFERROR(COUNTIFS(#REF!,"&gt;0",#REF!,'Commission Plan'!$L$1,#REF!,"Yes",#REF!,'Commission Plan'!$D$1,#REF!,'Commission Plan'!$A4),0)+IFERROR(COUNTIFS(#REF!,"&gt;0",#REF!,'Commission Plan'!$L$1,#REF!,"Yes",#REF!,'Commission Plan'!$D$1:$D$1,#REF!,'Commission Plan'!$A4),0)</f>
        <v>0</v>
      </c>
      <c r="I4" s="50" t="e">
        <f t="shared" ref="I4:I33" si="4">VLOOKUP($C4,$R$10:$U$12,4,FALSE)*$H4</f>
        <v>#N/A</v>
      </c>
      <c r="J4" s="49">
        <f>IFERROR(COUNTIFS(#REF!,"&gt;0",#REF!,'Commission Plan'!$L$1,#REF!,"Yes",#REF!,'Commission Plan'!$D$1,#REF!,'Commission Plan'!$A4),0)+IFERROR(COUNTIFS(#REF!,"&gt;0",#REF!,'Commission Plan'!$L$1,#REF!,"Yes",#REF!,'Commission Plan'!$D$1:$D$1,#REF!,'Commission Plan'!$A4),0)</f>
        <v>0</v>
      </c>
      <c r="K4" s="50" t="e">
        <f t="shared" ref="K4:K33" si="5">VLOOKUP($C4,$R$10:$V$12,5,FALSE)*$J4</f>
        <v>#N/A</v>
      </c>
      <c r="O4" s="46" t="s">
        <v>22</v>
      </c>
      <c r="P4" s="46">
        <v>8</v>
      </c>
      <c r="Q4" s="46">
        <v>8</v>
      </c>
      <c r="R4" s="46">
        <v>8</v>
      </c>
      <c r="S4" s="46">
        <v>8</v>
      </c>
      <c r="T4" s="46">
        <v>8</v>
      </c>
      <c r="U4" s="46">
        <v>8</v>
      </c>
      <c r="V4" s="46">
        <v>8</v>
      </c>
      <c r="W4" s="46">
        <v>8</v>
      </c>
      <c r="X4" s="46">
        <v>8</v>
      </c>
      <c r="Y4" s="46">
        <v>8</v>
      </c>
      <c r="Z4" s="46">
        <v>8</v>
      </c>
      <c r="AA4" s="46">
        <v>6</v>
      </c>
    </row>
    <row r="5" spans="1:27" x14ac:dyDescent="0.2">
      <c r="A5" s="48" t="e">
        <f t="shared" si="0"/>
        <v>#REF!</v>
      </c>
      <c r="B5" s="49">
        <f>IFERROR(COUNTIFS(#REF!,'Commission Plan'!$L$1,#REF!,"Yes",#REF!,'Commission Plan'!$D$1,#REF!,$A5),0)+IFERROR(COUNTIFS(#REF!,'Commission Plan'!$L$1,#REF!,"Yes",#REF!,'Commission Plan'!$D$1:$D$1,#REF!,$A5),0)+B4</f>
        <v>0</v>
      </c>
      <c r="C5" s="49" t="e">
        <f t="shared" si="1"/>
        <v>#N/A</v>
      </c>
      <c r="D5" s="49">
        <f>IFERROR(COUNTIFS(#REF!,"&gt;0",#REF!,'Commission Plan'!$L$1,#REF!,"Yes",#REF!,'Commission Plan'!$D$1,#REF!,'Commission Plan'!$A5),0)+IFERROR(COUNTIFS(#REF!,"&gt;0",#REF!,'Commission Plan'!$L$1,#REF!,"Yes",#REF!,'Commission Plan'!$D$1:$D$1,#REF!,'Commission Plan'!$A5),0)</f>
        <v>0</v>
      </c>
      <c r="E5" s="50" t="e">
        <f t="shared" si="2"/>
        <v>#N/A</v>
      </c>
      <c r="F5" s="49">
        <f>IFERROR(COUNTIFS(#REF!,"&gt;0",#REF!,'Commission Plan'!$L$1,#REF!,"Yes",#REF!,'Commission Plan'!$D$1,#REF!,'Commission Plan'!$A5),0)+IFERROR(COUNTIFS(#REF!,"&gt;0",#REF!,'Commission Plan'!$L$1,#REF!,"Yes",#REF!,'Commission Plan'!$D$1:$D$1,#REF!,'Commission Plan'!$A5),0)</f>
        <v>0</v>
      </c>
      <c r="G5" s="50" t="e">
        <f t="shared" si="3"/>
        <v>#N/A</v>
      </c>
      <c r="H5" s="49">
        <f>IFERROR(COUNTIFS(#REF!,"&gt;0",#REF!,'Commission Plan'!$L$1,#REF!,"Yes",#REF!,'Commission Plan'!$D$1,#REF!,'Commission Plan'!$A5),0)+IFERROR(COUNTIFS(#REF!,"&gt;0",#REF!,'Commission Plan'!$L$1,#REF!,"Yes",#REF!,'Commission Plan'!$D$1:$D$1,#REF!,'Commission Plan'!$A5),0)</f>
        <v>0</v>
      </c>
      <c r="I5" s="50" t="e">
        <f t="shared" si="4"/>
        <v>#N/A</v>
      </c>
      <c r="J5" s="49">
        <f>IFERROR(COUNTIFS(#REF!,"&gt;0",#REF!,'Commission Plan'!$L$1,#REF!,"Yes",#REF!,'Commission Plan'!$D$1,#REF!,'Commission Plan'!$A5),0)+IFERROR(COUNTIFS(#REF!,"&gt;0",#REF!,'Commission Plan'!$L$1,#REF!,"Yes",#REF!,'Commission Plan'!$D$1:$D$1,#REF!,'Commission Plan'!$A5),0)</f>
        <v>0</v>
      </c>
      <c r="K5" s="50" t="e">
        <f t="shared" si="5"/>
        <v>#N/A</v>
      </c>
      <c r="O5" s="46" t="s">
        <v>23</v>
      </c>
      <c r="P5" s="46">
        <v>11</v>
      </c>
      <c r="Q5" s="46">
        <v>11</v>
      </c>
      <c r="R5" s="46">
        <v>11</v>
      </c>
      <c r="S5" s="46">
        <v>11</v>
      </c>
      <c r="T5" s="46">
        <v>11</v>
      </c>
      <c r="U5" s="46">
        <v>11</v>
      </c>
      <c r="V5" s="46">
        <v>11</v>
      </c>
      <c r="W5" s="46">
        <v>11</v>
      </c>
      <c r="X5" s="46">
        <v>11</v>
      </c>
      <c r="Y5" s="46">
        <v>11</v>
      </c>
      <c r="Z5" s="46">
        <v>11</v>
      </c>
      <c r="AA5" s="46">
        <v>8</v>
      </c>
    </row>
    <row r="6" spans="1:27" x14ac:dyDescent="0.2">
      <c r="A6" s="48" t="e">
        <f t="shared" si="0"/>
        <v>#REF!</v>
      </c>
      <c r="B6" s="49">
        <f>IFERROR(COUNTIFS(#REF!,'Commission Plan'!$L$1,#REF!,"Yes",#REF!,'Commission Plan'!$D$1,#REF!,$A6),0)+IFERROR(COUNTIFS(#REF!,'Commission Plan'!$L$1,#REF!,"Yes",#REF!,'Commission Plan'!$D$1:$D$1,#REF!,$A6),0)+B5</f>
        <v>0</v>
      </c>
      <c r="C6" s="49" t="e">
        <f t="shared" si="1"/>
        <v>#N/A</v>
      </c>
      <c r="D6" s="49">
        <f>IFERROR(COUNTIFS(#REF!,"&gt;0",#REF!,'Commission Plan'!$L$1,#REF!,"Yes",#REF!,'Commission Plan'!$D$1,#REF!,'Commission Plan'!$A6),0)+IFERROR(COUNTIFS(#REF!,"&gt;0",#REF!,'Commission Plan'!$L$1,#REF!,"Yes",#REF!,'Commission Plan'!$D$1:$D$1,#REF!,'Commission Plan'!$A6),0)</f>
        <v>0</v>
      </c>
      <c r="E6" s="50" t="e">
        <f t="shared" si="2"/>
        <v>#N/A</v>
      </c>
      <c r="F6" s="49">
        <f>IFERROR(COUNTIFS(#REF!,"&gt;0",#REF!,'Commission Plan'!$L$1,#REF!,"Yes",#REF!,'Commission Plan'!$D$1,#REF!,'Commission Plan'!$A6),0)+IFERROR(COUNTIFS(#REF!,"&gt;0",#REF!,'Commission Plan'!$L$1,#REF!,"Yes",#REF!,'Commission Plan'!$D$1:$D$1,#REF!,'Commission Plan'!$A6),0)</f>
        <v>0</v>
      </c>
      <c r="G6" s="50" t="e">
        <f t="shared" si="3"/>
        <v>#N/A</v>
      </c>
      <c r="H6" s="49">
        <f>IFERROR(COUNTIFS(#REF!,"&gt;0",#REF!,'Commission Plan'!$L$1,#REF!,"Yes",#REF!,'Commission Plan'!$D$1,#REF!,'Commission Plan'!$A6),0)+IFERROR(COUNTIFS(#REF!,"&gt;0",#REF!,'Commission Plan'!$L$1,#REF!,"Yes",#REF!,'Commission Plan'!$D$1:$D$1,#REF!,'Commission Plan'!$A6),0)</f>
        <v>0</v>
      </c>
      <c r="I6" s="50" t="e">
        <f t="shared" si="4"/>
        <v>#N/A</v>
      </c>
      <c r="J6" s="49">
        <f>IFERROR(COUNTIFS(#REF!,"&gt;0",#REF!,'Commission Plan'!$L$1,#REF!,"Yes",#REF!,'Commission Plan'!$D$1,#REF!,'Commission Plan'!$A6),0)+IFERROR(COUNTIFS(#REF!,"&gt;0",#REF!,'Commission Plan'!$L$1,#REF!,"Yes",#REF!,'Commission Plan'!$D$1:$D$1,#REF!,'Commission Plan'!$A6),0)</f>
        <v>0</v>
      </c>
      <c r="K6" s="50" t="e">
        <f t="shared" si="5"/>
        <v>#N/A</v>
      </c>
    </row>
    <row r="7" spans="1:27" ht="16" thickBot="1" x14ac:dyDescent="0.25">
      <c r="A7" s="48" t="e">
        <f t="shared" si="0"/>
        <v>#REF!</v>
      </c>
      <c r="B7" s="49">
        <f>IFERROR(COUNTIFS(#REF!,'Commission Plan'!$L$1,#REF!,"Yes",#REF!,'Commission Plan'!$D$1,#REF!,$A7),0)+IFERROR(COUNTIFS(#REF!,'Commission Plan'!$L$1,#REF!,"Yes",#REF!,'Commission Plan'!$D$1:$D$1,#REF!,$A7),0)+B6</f>
        <v>0</v>
      </c>
      <c r="C7" s="49" t="e">
        <f t="shared" si="1"/>
        <v>#N/A</v>
      </c>
      <c r="D7" s="49">
        <f>IFERROR(COUNTIFS(#REF!,"&gt;0",#REF!,'Commission Plan'!$L$1,#REF!,"Yes",#REF!,'Commission Plan'!$D$1,#REF!,'Commission Plan'!$A7),0)+IFERROR(COUNTIFS(#REF!,"&gt;0",#REF!,'Commission Plan'!$L$1,#REF!,"Yes",#REF!,'Commission Plan'!$D$1:$D$1,#REF!,'Commission Plan'!$A7),0)</f>
        <v>0</v>
      </c>
      <c r="E7" s="50" t="e">
        <f t="shared" si="2"/>
        <v>#N/A</v>
      </c>
      <c r="F7" s="49">
        <f>IFERROR(COUNTIFS(#REF!,"&gt;0",#REF!,'Commission Plan'!$L$1,#REF!,"Yes",#REF!,'Commission Plan'!$D$1,#REF!,'Commission Plan'!$A7),0)+IFERROR(COUNTIFS(#REF!,"&gt;0",#REF!,'Commission Plan'!$L$1,#REF!,"Yes",#REF!,'Commission Plan'!$D$1:$D$1,#REF!,'Commission Plan'!$A7),0)</f>
        <v>0</v>
      </c>
      <c r="G7" s="50" t="e">
        <f t="shared" si="3"/>
        <v>#N/A</v>
      </c>
      <c r="H7" s="49">
        <f>IFERROR(COUNTIFS(#REF!,"&gt;0",#REF!,'Commission Plan'!$L$1,#REF!,"Yes",#REF!,'Commission Plan'!$D$1,#REF!,'Commission Plan'!$A7),0)+IFERROR(COUNTIFS(#REF!,"&gt;0",#REF!,'Commission Plan'!$L$1,#REF!,"Yes",#REF!,'Commission Plan'!$D$1:$D$1,#REF!,'Commission Plan'!$A7),0)</f>
        <v>0</v>
      </c>
      <c r="I7" s="50" t="e">
        <f t="shared" si="4"/>
        <v>#N/A</v>
      </c>
      <c r="J7" s="49">
        <f>IFERROR(COUNTIFS(#REF!,"&gt;0",#REF!,'Commission Plan'!$L$1,#REF!,"Yes",#REF!,'Commission Plan'!$D$1,#REF!,'Commission Plan'!$A7),0)+IFERROR(COUNTIFS(#REF!,"&gt;0",#REF!,'Commission Plan'!$L$1,#REF!,"Yes",#REF!,'Commission Plan'!$D$1:$D$1,#REF!,'Commission Plan'!$A7),0)</f>
        <v>0</v>
      </c>
      <c r="K7" s="50" t="e">
        <f t="shared" si="5"/>
        <v>#N/A</v>
      </c>
    </row>
    <row r="8" spans="1:27" x14ac:dyDescent="0.2">
      <c r="A8" s="48" t="e">
        <f t="shared" si="0"/>
        <v>#REF!</v>
      </c>
      <c r="B8" s="49">
        <f>IFERROR(COUNTIFS(#REF!,'Commission Plan'!$L$1,#REF!,"Yes",#REF!,'Commission Plan'!$D$1,#REF!,$A8),0)+IFERROR(COUNTIFS(#REF!,'Commission Plan'!$L$1,#REF!,"Yes",#REF!,'Commission Plan'!$D$1:$D$1,#REF!,$A8),0)+B7</f>
        <v>0</v>
      </c>
      <c r="C8" s="49" t="e">
        <f t="shared" si="1"/>
        <v>#N/A</v>
      </c>
      <c r="D8" s="49">
        <f>IFERROR(COUNTIFS(#REF!,"&gt;0",#REF!,'Commission Plan'!$L$1,#REF!,"Yes",#REF!,'Commission Plan'!$D$1,#REF!,'Commission Plan'!$A8),0)+IFERROR(COUNTIFS(#REF!,"&gt;0",#REF!,'Commission Plan'!$L$1,#REF!,"Yes",#REF!,'Commission Plan'!$D$1:$D$1,#REF!,'Commission Plan'!$A8),0)</f>
        <v>0</v>
      </c>
      <c r="E8" s="50" t="e">
        <f t="shared" si="2"/>
        <v>#N/A</v>
      </c>
      <c r="F8" s="49">
        <f>IFERROR(COUNTIFS(#REF!,"&gt;0",#REF!,'Commission Plan'!$L$1,#REF!,"Yes",#REF!,'Commission Plan'!$D$1,#REF!,'Commission Plan'!$A8),0)+IFERROR(COUNTIFS(#REF!,"&gt;0",#REF!,'Commission Plan'!$L$1,#REF!,"Yes",#REF!,'Commission Plan'!$D$1:$D$1,#REF!,'Commission Plan'!$A8),0)</f>
        <v>0</v>
      </c>
      <c r="G8" s="50" t="e">
        <f t="shared" si="3"/>
        <v>#N/A</v>
      </c>
      <c r="H8" s="49">
        <f>IFERROR(COUNTIFS(#REF!,"&gt;0",#REF!,'Commission Plan'!$L$1,#REF!,"Yes",#REF!,'Commission Plan'!$D$1,#REF!,'Commission Plan'!$A8),0)+IFERROR(COUNTIFS(#REF!,"&gt;0",#REF!,'Commission Plan'!$L$1,#REF!,"Yes",#REF!,'Commission Plan'!$D$1:$D$1,#REF!,'Commission Plan'!$A8),0)</f>
        <v>0</v>
      </c>
      <c r="I8" s="50" t="e">
        <f t="shared" si="4"/>
        <v>#N/A</v>
      </c>
      <c r="J8" s="49">
        <f>IFERROR(COUNTIFS(#REF!,"&gt;0",#REF!,'Commission Plan'!$L$1,#REF!,"Yes",#REF!,'Commission Plan'!$D$1,#REF!,'Commission Plan'!$A8),0)+IFERROR(COUNTIFS(#REF!,"&gt;0",#REF!,'Commission Plan'!$L$1,#REF!,"Yes",#REF!,'Commission Plan'!$D$1:$D$1,#REF!,'Commission Plan'!$A8),0)</f>
        <v>0</v>
      </c>
      <c r="K8" s="50" t="e">
        <f t="shared" si="5"/>
        <v>#N/A</v>
      </c>
      <c r="S8" s="51" t="s">
        <v>24</v>
      </c>
      <c r="T8" s="52" t="s">
        <v>25</v>
      </c>
      <c r="U8" s="51" t="s">
        <v>26</v>
      </c>
      <c r="V8" s="52" t="s">
        <v>27</v>
      </c>
    </row>
    <row r="9" spans="1:27" ht="16" thickBot="1" x14ac:dyDescent="0.25">
      <c r="A9" s="48" t="e">
        <f t="shared" si="0"/>
        <v>#REF!</v>
      </c>
      <c r="B9" s="49">
        <f>IFERROR(COUNTIFS(#REF!,'Commission Plan'!$L$1,#REF!,"Yes",#REF!,'Commission Plan'!$D$1,#REF!,$A9),0)+IFERROR(COUNTIFS(#REF!,'Commission Plan'!$L$1,#REF!,"Yes",#REF!,'Commission Plan'!$D$1:$D$1,#REF!,$A9),0)+B8</f>
        <v>0</v>
      </c>
      <c r="C9" s="49" t="e">
        <f t="shared" si="1"/>
        <v>#N/A</v>
      </c>
      <c r="D9" s="49">
        <f>IFERROR(COUNTIFS(#REF!,"&gt;0",#REF!,'Commission Plan'!$L$1,#REF!,"Yes",#REF!,'Commission Plan'!$D$1,#REF!,'Commission Plan'!$A9),0)+IFERROR(COUNTIFS(#REF!,"&gt;0",#REF!,'Commission Plan'!$L$1,#REF!,"Yes",#REF!,'Commission Plan'!$D$1:$D$1,#REF!,'Commission Plan'!$A9),0)</f>
        <v>0</v>
      </c>
      <c r="E9" s="50" t="e">
        <f t="shared" si="2"/>
        <v>#N/A</v>
      </c>
      <c r="F9" s="49">
        <f>IFERROR(COUNTIFS(#REF!,"&gt;0",#REF!,'Commission Plan'!$L$1,#REF!,"Yes",#REF!,'Commission Plan'!$D$1,#REF!,'Commission Plan'!$A9),0)+IFERROR(COUNTIFS(#REF!,"&gt;0",#REF!,'Commission Plan'!$L$1,#REF!,"Yes",#REF!,'Commission Plan'!$D$1:$D$1,#REF!,'Commission Plan'!$A9),0)</f>
        <v>0</v>
      </c>
      <c r="G9" s="50" t="e">
        <f t="shared" si="3"/>
        <v>#N/A</v>
      </c>
      <c r="H9" s="49">
        <f>IFERROR(COUNTIFS(#REF!,"&gt;0",#REF!,'Commission Plan'!$L$1,#REF!,"Yes",#REF!,'Commission Plan'!$D$1,#REF!,'Commission Plan'!$A9),0)+IFERROR(COUNTIFS(#REF!,"&gt;0",#REF!,'Commission Plan'!$L$1,#REF!,"Yes",#REF!,'Commission Plan'!$D$1:$D$1,#REF!,'Commission Plan'!$A9),0)</f>
        <v>0</v>
      </c>
      <c r="I9" s="50" t="e">
        <f t="shared" si="4"/>
        <v>#N/A</v>
      </c>
      <c r="J9" s="49">
        <f>IFERROR(COUNTIFS(#REF!,"&gt;0",#REF!,'Commission Plan'!$L$1,#REF!,"Yes",#REF!,'Commission Plan'!$D$1,#REF!,'Commission Plan'!$A9),0)+IFERROR(COUNTIFS(#REF!,"&gt;0",#REF!,'Commission Plan'!$L$1,#REF!,"Yes",#REF!,'Commission Plan'!$D$1:$D$1,#REF!,'Commission Plan'!$A9),0)</f>
        <v>0</v>
      </c>
      <c r="K9" s="50" t="e">
        <f t="shared" si="5"/>
        <v>#N/A</v>
      </c>
      <c r="S9" s="53" t="s">
        <v>28</v>
      </c>
      <c r="T9" s="54" t="s">
        <v>28</v>
      </c>
      <c r="U9" s="53" t="s">
        <v>28</v>
      </c>
      <c r="V9" s="54" t="s">
        <v>28</v>
      </c>
    </row>
    <row r="10" spans="1:27" x14ac:dyDescent="0.2">
      <c r="A10" s="48" t="e">
        <f t="shared" si="0"/>
        <v>#REF!</v>
      </c>
      <c r="B10" s="49">
        <f>IFERROR(COUNTIFS(#REF!,'Commission Plan'!$L$1,#REF!,"Yes",#REF!,'Commission Plan'!$D$1,#REF!,$A10),0)+IFERROR(COUNTIFS(#REF!,'Commission Plan'!$L$1,#REF!,"Yes",#REF!,'Commission Plan'!$D$1:$D$1,#REF!,$A10),0)+B9</f>
        <v>0</v>
      </c>
      <c r="C10" s="49" t="e">
        <f t="shared" si="1"/>
        <v>#N/A</v>
      </c>
      <c r="D10" s="49">
        <f>IFERROR(COUNTIFS(#REF!,"&gt;0",#REF!,'Commission Plan'!$L$1,#REF!,"Yes",#REF!,'Commission Plan'!$D$1,#REF!,'Commission Plan'!$A10),0)+IFERROR(COUNTIFS(#REF!,"&gt;0",#REF!,'Commission Plan'!$L$1,#REF!,"Yes",#REF!,'Commission Plan'!$D$1:$D$1,#REF!,'Commission Plan'!$A10),0)</f>
        <v>0</v>
      </c>
      <c r="E10" s="50" t="e">
        <f t="shared" si="2"/>
        <v>#N/A</v>
      </c>
      <c r="F10" s="49">
        <f>IFERROR(COUNTIFS(#REF!,"&gt;0",#REF!,'Commission Plan'!$L$1,#REF!,"Yes",#REF!,'Commission Plan'!$D$1,#REF!,'Commission Plan'!$A10),0)+IFERROR(COUNTIFS(#REF!,"&gt;0",#REF!,'Commission Plan'!$L$1,#REF!,"Yes",#REF!,'Commission Plan'!$D$1:$D$1,#REF!,'Commission Plan'!$A10),0)</f>
        <v>0</v>
      </c>
      <c r="G10" s="50" t="e">
        <f t="shared" si="3"/>
        <v>#N/A</v>
      </c>
      <c r="H10" s="49">
        <f>IFERROR(COUNTIFS(#REF!,"&gt;0",#REF!,'Commission Plan'!$L$1,#REF!,"Yes",#REF!,'Commission Plan'!$D$1,#REF!,'Commission Plan'!$A10),0)+IFERROR(COUNTIFS(#REF!,"&gt;0",#REF!,'Commission Plan'!$L$1,#REF!,"Yes",#REF!,'Commission Plan'!$D$1:$D$1,#REF!,'Commission Plan'!$A10),0)</f>
        <v>0</v>
      </c>
      <c r="I10" s="50" t="e">
        <f t="shared" si="4"/>
        <v>#N/A</v>
      </c>
      <c r="J10" s="49">
        <f>IFERROR(COUNTIFS(#REF!,"&gt;0",#REF!,'Commission Plan'!$L$1,#REF!,"Yes",#REF!,'Commission Plan'!$D$1,#REF!,'Commission Plan'!$A10),0)+IFERROR(COUNTIFS(#REF!,"&gt;0",#REF!,'Commission Plan'!$L$1,#REF!,"Yes",#REF!,'Commission Plan'!$D$1:$D$1,#REF!,'Commission Plan'!$A10),0)</f>
        <v>0</v>
      </c>
      <c r="K10" s="50" t="e">
        <f t="shared" si="5"/>
        <v>#N/A</v>
      </c>
      <c r="R10" s="55" t="s">
        <v>21</v>
      </c>
      <c r="S10" s="56">
        <v>10</v>
      </c>
      <c r="T10" s="57">
        <v>10</v>
      </c>
      <c r="U10" s="56">
        <v>5</v>
      </c>
      <c r="V10" s="57">
        <v>5</v>
      </c>
    </row>
    <row r="11" spans="1:27" x14ac:dyDescent="0.2">
      <c r="A11" s="48" t="e">
        <f t="shared" si="0"/>
        <v>#REF!</v>
      </c>
      <c r="B11" s="49">
        <f>IFERROR(COUNTIFS(#REF!,'Commission Plan'!$L$1,#REF!,"Yes",#REF!,'Commission Plan'!$D$1,#REF!,$A11),0)+IFERROR(COUNTIFS(#REF!,'Commission Plan'!$L$1,#REF!,"Yes",#REF!,'Commission Plan'!$D$1:$D$1,#REF!,$A11),0)+B10</f>
        <v>0</v>
      </c>
      <c r="C11" s="49" t="e">
        <f t="shared" si="1"/>
        <v>#N/A</v>
      </c>
      <c r="D11" s="49">
        <f>IFERROR(COUNTIFS(#REF!,"&gt;0",#REF!,'Commission Plan'!$L$1,#REF!,"Yes",#REF!,'Commission Plan'!$D$1,#REF!,'Commission Plan'!$A11),0)+IFERROR(COUNTIFS(#REF!,"&gt;0",#REF!,'Commission Plan'!$L$1,#REF!,"Yes",#REF!,'Commission Plan'!$D$1:$D$1,#REF!,'Commission Plan'!$A11),0)</f>
        <v>0</v>
      </c>
      <c r="E11" s="50" t="e">
        <f t="shared" si="2"/>
        <v>#N/A</v>
      </c>
      <c r="F11" s="49">
        <f>IFERROR(COUNTIFS(#REF!,"&gt;0",#REF!,'Commission Plan'!$L$1,#REF!,"Yes",#REF!,'Commission Plan'!$D$1,#REF!,'Commission Plan'!$A11),0)+IFERROR(COUNTIFS(#REF!,"&gt;0",#REF!,'Commission Plan'!$L$1,#REF!,"Yes",#REF!,'Commission Plan'!$D$1:$D$1,#REF!,'Commission Plan'!$A11),0)</f>
        <v>0</v>
      </c>
      <c r="G11" s="50" t="e">
        <f t="shared" si="3"/>
        <v>#N/A</v>
      </c>
      <c r="H11" s="49">
        <f>IFERROR(COUNTIFS(#REF!,"&gt;0",#REF!,'Commission Plan'!$L$1,#REF!,"Yes",#REF!,'Commission Plan'!$D$1,#REF!,'Commission Plan'!$A11),0)+IFERROR(COUNTIFS(#REF!,"&gt;0",#REF!,'Commission Plan'!$L$1,#REF!,"Yes",#REF!,'Commission Plan'!$D$1:$D$1,#REF!,'Commission Plan'!$A11),0)</f>
        <v>0</v>
      </c>
      <c r="I11" s="50" t="e">
        <f t="shared" si="4"/>
        <v>#N/A</v>
      </c>
      <c r="J11" s="49">
        <f>IFERROR(COUNTIFS(#REF!,"&gt;0",#REF!,'Commission Plan'!$L$1,#REF!,"Yes",#REF!,'Commission Plan'!$D$1,#REF!,'Commission Plan'!$A11),0)+IFERROR(COUNTIFS(#REF!,"&gt;0",#REF!,'Commission Plan'!$L$1,#REF!,"Yes",#REF!,'Commission Plan'!$D$1:$D$1,#REF!,'Commission Plan'!$A11),0)</f>
        <v>0</v>
      </c>
      <c r="K11" s="50" t="e">
        <f t="shared" si="5"/>
        <v>#N/A</v>
      </c>
      <c r="R11" s="55" t="s">
        <v>22</v>
      </c>
      <c r="S11" s="56">
        <v>20</v>
      </c>
      <c r="T11" s="57">
        <v>20</v>
      </c>
      <c r="U11" s="56">
        <v>10</v>
      </c>
      <c r="V11" s="57">
        <v>10</v>
      </c>
    </row>
    <row r="12" spans="1:27" x14ac:dyDescent="0.2">
      <c r="A12" s="48" t="e">
        <f t="shared" si="0"/>
        <v>#REF!</v>
      </c>
      <c r="B12" s="49">
        <f>IFERROR(COUNTIFS(#REF!,'Commission Plan'!$L$1,#REF!,"Yes",#REF!,'Commission Plan'!$D$1,#REF!,$A12),0)+IFERROR(COUNTIFS(#REF!,'Commission Plan'!$L$1,#REF!,"Yes",#REF!,'Commission Plan'!$D$1:$D$1,#REF!,$A12),0)+B11</f>
        <v>0</v>
      </c>
      <c r="C12" s="49" t="e">
        <f t="shared" si="1"/>
        <v>#N/A</v>
      </c>
      <c r="D12" s="49">
        <f>IFERROR(COUNTIFS(#REF!,"&gt;0",#REF!,'Commission Plan'!$L$1,#REF!,"Yes",#REF!,'Commission Plan'!$D$1,#REF!,'Commission Plan'!$A12),0)+IFERROR(COUNTIFS(#REF!,"&gt;0",#REF!,'Commission Plan'!$L$1,#REF!,"Yes",#REF!,'Commission Plan'!$D$1:$D$1,#REF!,'Commission Plan'!$A12),0)</f>
        <v>0</v>
      </c>
      <c r="E12" s="50" t="e">
        <f t="shared" si="2"/>
        <v>#N/A</v>
      </c>
      <c r="F12" s="49">
        <f>IFERROR(COUNTIFS(#REF!,"&gt;0",#REF!,'Commission Plan'!$L$1,#REF!,"Yes",#REF!,'Commission Plan'!$D$1,#REF!,'Commission Plan'!$A12),0)+IFERROR(COUNTIFS(#REF!,"&gt;0",#REF!,'Commission Plan'!$L$1,#REF!,"Yes",#REF!,'Commission Plan'!$D$1:$D$1,#REF!,'Commission Plan'!$A12),0)</f>
        <v>0</v>
      </c>
      <c r="G12" s="50" t="e">
        <f t="shared" si="3"/>
        <v>#N/A</v>
      </c>
      <c r="H12" s="49">
        <f>IFERROR(COUNTIFS(#REF!,"&gt;0",#REF!,'Commission Plan'!$L$1,#REF!,"Yes",#REF!,'Commission Plan'!$D$1,#REF!,'Commission Plan'!$A12),0)+IFERROR(COUNTIFS(#REF!,"&gt;0",#REF!,'Commission Plan'!$L$1,#REF!,"Yes",#REF!,'Commission Plan'!$D$1:$D$1,#REF!,'Commission Plan'!$A12),0)</f>
        <v>0</v>
      </c>
      <c r="I12" s="50" t="e">
        <f t="shared" si="4"/>
        <v>#N/A</v>
      </c>
      <c r="J12" s="49">
        <f>IFERROR(COUNTIFS(#REF!,"&gt;0",#REF!,'Commission Plan'!$L$1,#REF!,"Yes",#REF!,'Commission Plan'!$D$1,#REF!,'Commission Plan'!$A12),0)+IFERROR(COUNTIFS(#REF!,"&gt;0",#REF!,'Commission Plan'!$L$1,#REF!,"Yes",#REF!,'Commission Plan'!$D$1:$D$1,#REF!,'Commission Plan'!$A12),0)</f>
        <v>0</v>
      </c>
      <c r="K12" s="50" t="e">
        <f t="shared" si="5"/>
        <v>#N/A</v>
      </c>
      <c r="R12" s="55" t="s">
        <v>23</v>
      </c>
      <c r="S12" s="56">
        <v>40</v>
      </c>
      <c r="T12" s="57">
        <v>40</v>
      </c>
      <c r="U12" s="56">
        <v>20</v>
      </c>
      <c r="V12" s="57">
        <v>20</v>
      </c>
    </row>
    <row r="13" spans="1:27" x14ac:dyDescent="0.2">
      <c r="A13" s="48" t="e">
        <f t="shared" si="0"/>
        <v>#REF!</v>
      </c>
      <c r="B13" s="49">
        <f>IFERROR(COUNTIFS(#REF!,'Commission Plan'!$L$1,#REF!,"Yes",#REF!,'Commission Plan'!$D$1,#REF!,$A13),0)+IFERROR(COUNTIFS(#REF!,'Commission Plan'!$L$1,#REF!,"Yes",#REF!,'Commission Plan'!$D$1:$D$1,#REF!,$A13),0)+B12</f>
        <v>0</v>
      </c>
      <c r="C13" s="49" t="e">
        <f t="shared" si="1"/>
        <v>#N/A</v>
      </c>
      <c r="D13" s="49">
        <f>IFERROR(COUNTIFS(#REF!,"&gt;0",#REF!,'Commission Plan'!$L$1,#REF!,"Yes",#REF!,'Commission Plan'!$D$1,#REF!,'Commission Plan'!$A13),0)+IFERROR(COUNTIFS(#REF!,"&gt;0",#REF!,'Commission Plan'!$L$1,#REF!,"Yes",#REF!,'Commission Plan'!$D$1:$D$1,#REF!,'Commission Plan'!$A13),0)</f>
        <v>0</v>
      </c>
      <c r="E13" s="50" t="e">
        <f t="shared" si="2"/>
        <v>#N/A</v>
      </c>
      <c r="F13" s="49">
        <f>IFERROR(COUNTIFS(#REF!,"&gt;0",#REF!,'Commission Plan'!$L$1,#REF!,"Yes",#REF!,'Commission Plan'!$D$1,#REF!,'Commission Plan'!$A13),0)+IFERROR(COUNTIFS(#REF!,"&gt;0",#REF!,'Commission Plan'!$L$1,#REF!,"Yes",#REF!,'Commission Plan'!$D$1:$D$1,#REF!,'Commission Plan'!$A13),0)</f>
        <v>0</v>
      </c>
      <c r="G13" s="50" t="e">
        <f t="shared" si="3"/>
        <v>#N/A</v>
      </c>
      <c r="H13" s="49">
        <f>IFERROR(COUNTIFS(#REF!,"&gt;0",#REF!,'Commission Plan'!$L$1,#REF!,"Yes",#REF!,'Commission Plan'!$D$1,#REF!,'Commission Plan'!$A13),0)+IFERROR(COUNTIFS(#REF!,"&gt;0",#REF!,'Commission Plan'!$L$1,#REF!,"Yes",#REF!,'Commission Plan'!$D$1:$D$1,#REF!,'Commission Plan'!$A13),0)</f>
        <v>0</v>
      </c>
      <c r="I13" s="50" t="e">
        <f t="shared" si="4"/>
        <v>#N/A</v>
      </c>
      <c r="J13" s="49">
        <f>IFERROR(COUNTIFS(#REF!,"&gt;0",#REF!,'Commission Plan'!$L$1,#REF!,"Yes",#REF!,'Commission Plan'!$D$1,#REF!,'Commission Plan'!$A13),0)+IFERROR(COUNTIFS(#REF!,"&gt;0",#REF!,'Commission Plan'!$L$1,#REF!,"Yes",#REF!,'Commission Plan'!$D$1:$D$1,#REF!,'Commission Plan'!$A13),0)</f>
        <v>0</v>
      </c>
      <c r="K13" s="50" t="e">
        <f t="shared" si="5"/>
        <v>#N/A</v>
      </c>
    </row>
    <row r="14" spans="1:27" x14ac:dyDescent="0.2">
      <c r="A14" s="48" t="e">
        <f t="shared" si="0"/>
        <v>#REF!</v>
      </c>
      <c r="B14" s="49">
        <f>IFERROR(COUNTIFS(#REF!,'Commission Plan'!$L$1,#REF!,"Yes",#REF!,'Commission Plan'!$D$1,#REF!,$A14),0)+IFERROR(COUNTIFS(#REF!,'Commission Plan'!$L$1,#REF!,"Yes",#REF!,'Commission Plan'!$D$1:$D$1,#REF!,$A14),0)+B13</f>
        <v>0</v>
      </c>
      <c r="C14" s="49" t="e">
        <f t="shared" si="1"/>
        <v>#N/A</v>
      </c>
      <c r="D14" s="49">
        <f>IFERROR(COUNTIFS(#REF!,"&gt;0",#REF!,'Commission Plan'!$L$1,#REF!,"Yes",#REF!,'Commission Plan'!$D$1,#REF!,'Commission Plan'!$A14),0)+IFERROR(COUNTIFS(#REF!,"&gt;0",#REF!,'Commission Plan'!$L$1,#REF!,"Yes",#REF!,'Commission Plan'!$D$1:$D$1,#REF!,'Commission Plan'!$A14),0)</f>
        <v>0</v>
      </c>
      <c r="E14" s="50" t="e">
        <f t="shared" si="2"/>
        <v>#N/A</v>
      </c>
      <c r="F14" s="49">
        <f>IFERROR(COUNTIFS(#REF!,"&gt;0",#REF!,'Commission Plan'!$L$1,#REF!,"Yes",#REF!,'Commission Plan'!$D$1,#REF!,'Commission Plan'!$A14),0)+IFERROR(COUNTIFS(#REF!,"&gt;0",#REF!,'Commission Plan'!$L$1,#REF!,"Yes",#REF!,'Commission Plan'!$D$1:$D$1,#REF!,'Commission Plan'!$A14),0)</f>
        <v>0</v>
      </c>
      <c r="G14" s="50" t="e">
        <f t="shared" si="3"/>
        <v>#N/A</v>
      </c>
      <c r="H14" s="49">
        <f>IFERROR(COUNTIFS(#REF!,"&gt;0",#REF!,'Commission Plan'!$L$1,#REF!,"Yes",#REF!,'Commission Plan'!$D$1,#REF!,'Commission Plan'!$A14),0)+IFERROR(COUNTIFS(#REF!,"&gt;0",#REF!,'Commission Plan'!$L$1,#REF!,"Yes",#REF!,'Commission Plan'!$D$1:$D$1,#REF!,'Commission Plan'!$A14),0)</f>
        <v>0</v>
      </c>
      <c r="I14" s="50" t="e">
        <f t="shared" si="4"/>
        <v>#N/A</v>
      </c>
      <c r="J14" s="49">
        <f>IFERROR(COUNTIFS(#REF!,"&gt;0",#REF!,'Commission Plan'!$L$1,#REF!,"Yes",#REF!,'Commission Plan'!$D$1,#REF!,'Commission Plan'!$A14),0)+IFERROR(COUNTIFS(#REF!,"&gt;0",#REF!,'Commission Plan'!$L$1,#REF!,"Yes",#REF!,'Commission Plan'!$D$1:$D$1,#REF!,'Commission Plan'!$A14),0)</f>
        <v>0</v>
      </c>
      <c r="K14" s="50" t="e">
        <f t="shared" si="5"/>
        <v>#N/A</v>
      </c>
      <c r="Q14" s="58" t="e">
        <f>L1</f>
        <v>#REF!</v>
      </c>
    </row>
    <row r="15" spans="1:27" x14ac:dyDescent="0.2">
      <c r="A15" s="48" t="e">
        <f t="shared" si="0"/>
        <v>#REF!</v>
      </c>
      <c r="B15" s="49">
        <f>IFERROR(COUNTIFS(#REF!,'Commission Plan'!$L$1,#REF!,"Yes",#REF!,'Commission Plan'!$D$1,#REF!,$A15),0)+IFERROR(COUNTIFS(#REF!,'Commission Plan'!$L$1,#REF!,"Yes",#REF!,'Commission Plan'!$D$1:$D$1,#REF!,$A15),0)+B14</f>
        <v>0</v>
      </c>
      <c r="C15" s="49" t="e">
        <f t="shared" si="1"/>
        <v>#N/A</v>
      </c>
      <c r="D15" s="49">
        <f>IFERROR(COUNTIFS(#REF!,"&gt;0",#REF!,'Commission Plan'!$L$1,#REF!,"Yes",#REF!,'Commission Plan'!$D$1,#REF!,'Commission Plan'!$A15),0)+IFERROR(COUNTIFS(#REF!,"&gt;0",#REF!,'Commission Plan'!$L$1,#REF!,"Yes",#REF!,'Commission Plan'!$D$1:$D$1,#REF!,'Commission Plan'!$A15),0)</f>
        <v>0</v>
      </c>
      <c r="E15" s="50" t="e">
        <f t="shared" si="2"/>
        <v>#N/A</v>
      </c>
      <c r="F15" s="49">
        <f>IFERROR(COUNTIFS(#REF!,"&gt;0",#REF!,'Commission Plan'!$L$1,#REF!,"Yes",#REF!,'Commission Plan'!$D$1,#REF!,'Commission Plan'!$A15),0)+IFERROR(COUNTIFS(#REF!,"&gt;0",#REF!,'Commission Plan'!$L$1,#REF!,"Yes",#REF!,'Commission Plan'!$D$1:$D$1,#REF!,'Commission Plan'!$A15),0)</f>
        <v>0</v>
      </c>
      <c r="G15" s="50" t="e">
        <f t="shared" si="3"/>
        <v>#N/A</v>
      </c>
      <c r="H15" s="49">
        <f>IFERROR(COUNTIFS(#REF!,"&gt;0",#REF!,'Commission Plan'!$L$1,#REF!,"Yes",#REF!,'Commission Plan'!$D$1,#REF!,'Commission Plan'!$A15),0)+IFERROR(COUNTIFS(#REF!,"&gt;0",#REF!,'Commission Plan'!$L$1,#REF!,"Yes",#REF!,'Commission Plan'!$D$1:$D$1,#REF!,'Commission Plan'!$A15),0)</f>
        <v>0</v>
      </c>
      <c r="I15" s="50" t="e">
        <f t="shared" si="4"/>
        <v>#N/A</v>
      </c>
      <c r="J15" s="49">
        <f>IFERROR(COUNTIFS(#REF!,"&gt;0",#REF!,'Commission Plan'!$L$1,#REF!,"Yes",#REF!,'Commission Plan'!$D$1,#REF!,'Commission Plan'!$A15),0)+IFERROR(COUNTIFS(#REF!,"&gt;0",#REF!,'Commission Plan'!$L$1,#REF!,"Yes",#REF!,'Commission Plan'!$D$1:$D$1,#REF!,'Commission Plan'!$A15),0)</f>
        <v>0</v>
      </c>
      <c r="K15" s="50" t="e">
        <f t="shared" si="5"/>
        <v>#N/A</v>
      </c>
      <c r="Q15" s="46" t="e">
        <f>HLOOKUP($L$1,$O$2:$AA$5,2,FALSE)</f>
        <v>#REF!</v>
      </c>
      <c r="R15" s="46" t="s">
        <v>21</v>
      </c>
    </row>
    <row r="16" spans="1:27" x14ac:dyDescent="0.2">
      <c r="A16" s="48" t="e">
        <f t="shared" si="0"/>
        <v>#REF!</v>
      </c>
      <c r="B16" s="49">
        <f>IFERROR(COUNTIFS(#REF!,'Commission Plan'!$L$1,#REF!,"Yes",#REF!,'Commission Plan'!$D$1,#REF!,$A16),0)+IFERROR(COUNTIFS(#REF!,'Commission Plan'!$L$1,#REF!,"Yes",#REF!,'Commission Plan'!$D$1:$D$1,#REF!,$A16),0)+B15</f>
        <v>0</v>
      </c>
      <c r="C16" s="49" t="e">
        <f t="shared" si="1"/>
        <v>#N/A</v>
      </c>
      <c r="D16" s="49">
        <f>IFERROR(COUNTIFS(#REF!,"&gt;0",#REF!,'Commission Plan'!$L$1,#REF!,"Yes",#REF!,'Commission Plan'!$D$1,#REF!,'Commission Plan'!$A16),0)+IFERROR(COUNTIFS(#REF!,"&gt;0",#REF!,'Commission Plan'!$L$1,#REF!,"Yes",#REF!,'Commission Plan'!$D$1:$D$1,#REF!,'Commission Plan'!$A16),0)</f>
        <v>0</v>
      </c>
      <c r="E16" s="50" t="e">
        <f t="shared" si="2"/>
        <v>#N/A</v>
      </c>
      <c r="F16" s="49">
        <f>IFERROR(COUNTIFS(#REF!,"&gt;0",#REF!,'Commission Plan'!$L$1,#REF!,"Yes",#REF!,'Commission Plan'!$D$1,#REF!,'Commission Plan'!$A16),0)+IFERROR(COUNTIFS(#REF!,"&gt;0",#REF!,'Commission Plan'!$L$1,#REF!,"Yes",#REF!,'Commission Plan'!$D$1:$D$1,#REF!,'Commission Plan'!$A16),0)</f>
        <v>0</v>
      </c>
      <c r="G16" s="50" t="e">
        <f t="shared" si="3"/>
        <v>#N/A</v>
      </c>
      <c r="H16" s="49">
        <f>IFERROR(COUNTIFS(#REF!,"&gt;0",#REF!,'Commission Plan'!$L$1,#REF!,"Yes",#REF!,'Commission Plan'!$D$1,#REF!,'Commission Plan'!$A16),0)+IFERROR(COUNTIFS(#REF!,"&gt;0",#REF!,'Commission Plan'!$L$1,#REF!,"Yes",#REF!,'Commission Plan'!$D$1:$D$1,#REF!,'Commission Plan'!$A16),0)</f>
        <v>0</v>
      </c>
      <c r="I16" s="50" t="e">
        <f t="shared" si="4"/>
        <v>#N/A</v>
      </c>
      <c r="J16" s="49">
        <f>IFERROR(COUNTIFS(#REF!,"&gt;0",#REF!,'Commission Plan'!$L$1,#REF!,"Yes",#REF!,'Commission Plan'!$D$1,#REF!,'Commission Plan'!$A16),0)+IFERROR(COUNTIFS(#REF!,"&gt;0",#REF!,'Commission Plan'!$L$1,#REF!,"Yes",#REF!,'Commission Plan'!$D$1:$D$1,#REF!,'Commission Plan'!$A16),0)</f>
        <v>0</v>
      </c>
      <c r="K16" s="50" t="e">
        <f t="shared" si="5"/>
        <v>#N/A</v>
      </c>
      <c r="Q16" s="46" t="e">
        <f>HLOOKUP($L$1,$O$2:$AA$5,3,FALSE)</f>
        <v>#REF!</v>
      </c>
      <c r="R16" s="46" t="s">
        <v>22</v>
      </c>
    </row>
    <row r="17" spans="1:18" x14ac:dyDescent="0.2">
      <c r="A17" s="48" t="e">
        <f t="shared" si="0"/>
        <v>#REF!</v>
      </c>
      <c r="B17" s="49">
        <f>IFERROR(COUNTIFS(#REF!,'Commission Plan'!$L$1,#REF!,"Yes",#REF!,'Commission Plan'!$D$1,#REF!,$A17),0)+IFERROR(COUNTIFS(#REF!,'Commission Plan'!$L$1,#REF!,"Yes",#REF!,'Commission Plan'!$D$1:$D$1,#REF!,$A17),0)+B16</f>
        <v>0</v>
      </c>
      <c r="C17" s="49" t="e">
        <f t="shared" si="1"/>
        <v>#N/A</v>
      </c>
      <c r="D17" s="49">
        <f>IFERROR(COUNTIFS(#REF!,"&gt;0",#REF!,'Commission Plan'!$L$1,#REF!,"Yes",#REF!,'Commission Plan'!$D$1,#REF!,'Commission Plan'!$A17),0)+IFERROR(COUNTIFS(#REF!,"&gt;0",#REF!,'Commission Plan'!$L$1,#REF!,"Yes",#REF!,'Commission Plan'!$D$1:$D$1,#REF!,'Commission Plan'!$A17),0)</f>
        <v>0</v>
      </c>
      <c r="E17" s="50" t="e">
        <f t="shared" si="2"/>
        <v>#N/A</v>
      </c>
      <c r="F17" s="49">
        <f>IFERROR(COUNTIFS(#REF!,"&gt;0",#REF!,'Commission Plan'!$L$1,#REF!,"Yes",#REF!,'Commission Plan'!$D$1,#REF!,'Commission Plan'!$A17),0)+IFERROR(COUNTIFS(#REF!,"&gt;0",#REF!,'Commission Plan'!$L$1,#REF!,"Yes",#REF!,'Commission Plan'!$D$1:$D$1,#REF!,'Commission Plan'!$A17),0)</f>
        <v>0</v>
      </c>
      <c r="G17" s="50" t="e">
        <f t="shared" si="3"/>
        <v>#N/A</v>
      </c>
      <c r="H17" s="49">
        <f>IFERROR(COUNTIFS(#REF!,"&gt;0",#REF!,'Commission Plan'!$L$1,#REF!,"Yes",#REF!,'Commission Plan'!$D$1,#REF!,'Commission Plan'!$A17),0)+IFERROR(COUNTIFS(#REF!,"&gt;0",#REF!,'Commission Plan'!$L$1,#REF!,"Yes",#REF!,'Commission Plan'!$D$1:$D$1,#REF!,'Commission Plan'!$A17),0)</f>
        <v>0</v>
      </c>
      <c r="I17" s="50" t="e">
        <f t="shared" si="4"/>
        <v>#N/A</v>
      </c>
      <c r="J17" s="49">
        <f>IFERROR(COUNTIFS(#REF!,"&gt;0",#REF!,'Commission Plan'!$L$1,#REF!,"Yes",#REF!,'Commission Plan'!$D$1,#REF!,'Commission Plan'!$A17),0)+IFERROR(COUNTIFS(#REF!,"&gt;0",#REF!,'Commission Plan'!$L$1,#REF!,"Yes",#REF!,'Commission Plan'!$D$1:$D$1,#REF!,'Commission Plan'!$A17),0)</f>
        <v>0</v>
      </c>
      <c r="K17" s="50" t="e">
        <f t="shared" si="5"/>
        <v>#N/A</v>
      </c>
      <c r="Q17" s="46" t="e">
        <f>HLOOKUP($L$1,$O$2:$AA$5,4,FALSE)</f>
        <v>#REF!</v>
      </c>
      <c r="R17" s="46" t="s">
        <v>23</v>
      </c>
    </row>
    <row r="18" spans="1:18" x14ac:dyDescent="0.2">
      <c r="A18" s="48" t="e">
        <f t="shared" si="0"/>
        <v>#REF!</v>
      </c>
      <c r="B18" s="49">
        <f>IFERROR(COUNTIFS(#REF!,'Commission Plan'!$L$1,#REF!,"Yes",#REF!,'Commission Plan'!$D$1,#REF!,$A18),0)+IFERROR(COUNTIFS(#REF!,'Commission Plan'!$L$1,#REF!,"Yes",#REF!,'Commission Plan'!$D$1:$D$1,#REF!,$A18),0)+B17</f>
        <v>0</v>
      </c>
      <c r="C18" s="49" t="e">
        <f t="shared" si="1"/>
        <v>#N/A</v>
      </c>
      <c r="D18" s="49">
        <f>IFERROR(COUNTIFS(#REF!,"&gt;0",#REF!,'Commission Plan'!$L$1,#REF!,"Yes",#REF!,'Commission Plan'!$D$1,#REF!,'Commission Plan'!$A18),0)+IFERROR(COUNTIFS(#REF!,"&gt;0",#REF!,'Commission Plan'!$L$1,#REF!,"Yes",#REF!,'Commission Plan'!$D$1:$D$1,#REF!,'Commission Plan'!$A18),0)</f>
        <v>0</v>
      </c>
      <c r="E18" s="50" t="e">
        <f t="shared" si="2"/>
        <v>#N/A</v>
      </c>
      <c r="F18" s="49">
        <f>IFERROR(COUNTIFS(#REF!,"&gt;0",#REF!,'Commission Plan'!$L$1,#REF!,"Yes",#REF!,'Commission Plan'!$D$1,#REF!,'Commission Plan'!$A18),0)+IFERROR(COUNTIFS(#REF!,"&gt;0",#REF!,'Commission Plan'!$L$1,#REF!,"Yes",#REF!,'Commission Plan'!$D$1:$D$1,#REF!,'Commission Plan'!$A18),0)</f>
        <v>0</v>
      </c>
      <c r="G18" s="50" t="e">
        <f t="shared" si="3"/>
        <v>#N/A</v>
      </c>
      <c r="H18" s="49">
        <f>IFERROR(COUNTIFS(#REF!,"&gt;0",#REF!,'Commission Plan'!$L$1,#REF!,"Yes",#REF!,'Commission Plan'!$D$1,#REF!,'Commission Plan'!$A18),0)+IFERROR(COUNTIFS(#REF!,"&gt;0",#REF!,'Commission Plan'!$L$1,#REF!,"Yes",#REF!,'Commission Plan'!$D$1:$D$1,#REF!,'Commission Plan'!$A18),0)</f>
        <v>0</v>
      </c>
      <c r="I18" s="50" t="e">
        <f t="shared" si="4"/>
        <v>#N/A</v>
      </c>
      <c r="J18" s="49">
        <f>IFERROR(COUNTIFS(#REF!,"&gt;0",#REF!,'Commission Plan'!$L$1,#REF!,"Yes",#REF!,'Commission Plan'!$D$1,#REF!,'Commission Plan'!$A18),0)+IFERROR(COUNTIFS(#REF!,"&gt;0",#REF!,'Commission Plan'!$L$1,#REF!,"Yes",#REF!,'Commission Plan'!$D$1:$D$1,#REF!,'Commission Plan'!$A18),0)</f>
        <v>0</v>
      </c>
      <c r="K18" s="50" t="e">
        <f t="shared" si="5"/>
        <v>#N/A</v>
      </c>
    </row>
    <row r="19" spans="1:18" x14ac:dyDescent="0.2">
      <c r="A19" s="48" t="e">
        <f t="shared" si="0"/>
        <v>#REF!</v>
      </c>
      <c r="B19" s="49">
        <f>IFERROR(COUNTIFS(#REF!,'Commission Plan'!$L$1,#REF!,"Yes",#REF!,'Commission Plan'!$D$1,#REF!,$A19),0)+IFERROR(COUNTIFS(#REF!,'Commission Plan'!$L$1,#REF!,"Yes",#REF!,'Commission Plan'!$D$1:$D$1,#REF!,$A19),0)+B18</f>
        <v>0</v>
      </c>
      <c r="C19" s="49" t="e">
        <f t="shared" si="1"/>
        <v>#N/A</v>
      </c>
      <c r="D19" s="49">
        <f>IFERROR(COUNTIFS(#REF!,"&gt;0",#REF!,'Commission Plan'!$L$1,#REF!,"Yes",#REF!,'Commission Plan'!$D$1,#REF!,'Commission Plan'!$A19),0)+IFERROR(COUNTIFS(#REF!,"&gt;0",#REF!,'Commission Plan'!$L$1,#REF!,"Yes",#REF!,'Commission Plan'!$D$1:$D$1,#REF!,'Commission Plan'!$A19),0)</f>
        <v>0</v>
      </c>
      <c r="E19" s="50" t="e">
        <f t="shared" si="2"/>
        <v>#N/A</v>
      </c>
      <c r="F19" s="49">
        <f>IFERROR(COUNTIFS(#REF!,"&gt;0",#REF!,'Commission Plan'!$L$1,#REF!,"Yes",#REF!,'Commission Plan'!$D$1,#REF!,'Commission Plan'!$A19),0)+IFERROR(COUNTIFS(#REF!,"&gt;0",#REF!,'Commission Plan'!$L$1,#REF!,"Yes",#REF!,'Commission Plan'!$D$1:$D$1,#REF!,'Commission Plan'!$A19),0)</f>
        <v>0</v>
      </c>
      <c r="G19" s="50" t="e">
        <f t="shared" si="3"/>
        <v>#N/A</v>
      </c>
      <c r="H19" s="49">
        <f>IFERROR(COUNTIFS(#REF!,"&gt;0",#REF!,'Commission Plan'!$L$1,#REF!,"Yes",#REF!,'Commission Plan'!$D$1,#REF!,'Commission Plan'!$A19),0)+IFERROR(COUNTIFS(#REF!,"&gt;0",#REF!,'Commission Plan'!$L$1,#REF!,"Yes",#REF!,'Commission Plan'!$D$1:$D$1,#REF!,'Commission Plan'!$A19),0)</f>
        <v>0</v>
      </c>
      <c r="I19" s="50" t="e">
        <f t="shared" si="4"/>
        <v>#N/A</v>
      </c>
      <c r="J19" s="49">
        <f>IFERROR(COUNTIFS(#REF!,"&gt;0",#REF!,'Commission Plan'!$L$1,#REF!,"Yes",#REF!,'Commission Plan'!$D$1,#REF!,'Commission Plan'!$A19),0)+IFERROR(COUNTIFS(#REF!,"&gt;0",#REF!,'Commission Plan'!$L$1,#REF!,"Yes",#REF!,'Commission Plan'!$D$1:$D$1,#REF!,'Commission Plan'!$A19),0)</f>
        <v>0</v>
      </c>
      <c r="K19" s="50" t="e">
        <f t="shared" si="5"/>
        <v>#N/A</v>
      </c>
    </row>
    <row r="20" spans="1:18" x14ac:dyDescent="0.2">
      <c r="A20" s="48" t="e">
        <f t="shared" si="0"/>
        <v>#REF!</v>
      </c>
      <c r="B20" s="49">
        <f>IFERROR(COUNTIFS(#REF!,'Commission Plan'!$L$1,#REF!,"Yes",#REF!,'Commission Plan'!$D$1,#REF!,$A20),0)+IFERROR(COUNTIFS(#REF!,'Commission Plan'!$L$1,#REF!,"Yes",#REF!,'Commission Plan'!$D$1:$D$1,#REF!,$A20),0)+B19</f>
        <v>0</v>
      </c>
      <c r="C20" s="49" t="e">
        <f t="shared" si="1"/>
        <v>#N/A</v>
      </c>
      <c r="D20" s="49">
        <f>IFERROR(COUNTIFS(#REF!,"&gt;0",#REF!,'Commission Plan'!$L$1,#REF!,"Yes",#REF!,'Commission Plan'!$D$1,#REF!,'Commission Plan'!$A20),0)+IFERROR(COUNTIFS(#REF!,"&gt;0",#REF!,'Commission Plan'!$L$1,#REF!,"Yes",#REF!,'Commission Plan'!$D$1:$D$1,#REF!,'Commission Plan'!$A20),0)</f>
        <v>0</v>
      </c>
      <c r="E20" s="50" t="e">
        <f t="shared" si="2"/>
        <v>#N/A</v>
      </c>
      <c r="F20" s="49">
        <f>IFERROR(COUNTIFS(#REF!,"&gt;0",#REF!,'Commission Plan'!$L$1,#REF!,"Yes",#REF!,'Commission Plan'!$D$1,#REF!,'Commission Plan'!$A20),0)+IFERROR(COUNTIFS(#REF!,"&gt;0",#REF!,'Commission Plan'!$L$1,#REF!,"Yes",#REF!,'Commission Plan'!$D$1:$D$1,#REF!,'Commission Plan'!$A20),0)</f>
        <v>0</v>
      </c>
      <c r="G20" s="50" t="e">
        <f t="shared" si="3"/>
        <v>#N/A</v>
      </c>
      <c r="H20" s="49">
        <f>IFERROR(COUNTIFS(#REF!,"&gt;0",#REF!,'Commission Plan'!$L$1,#REF!,"Yes",#REF!,'Commission Plan'!$D$1,#REF!,'Commission Plan'!$A20),0)+IFERROR(COUNTIFS(#REF!,"&gt;0",#REF!,'Commission Plan'!$L$1,#REF!,"Yes",#REF!,'Commission Plan'!$D$1:$D$1,#REF!,'Commission Plan'!$A20),0)</f>
        <v>0</v>
      </c>
      <c r="I20" s="50" t="e">
        <f t="shared" si="4"/>
        <v>#N/A</v>
      </c>
      <c r="J20" s="49">
        <f>IFERROR(COUNTIFS(#REF!,"&gt;0",#REF!,'Commission Plan'!$L$1,#REF!,"Yes",#REF!,'Commission Plan'!$D$1,#REF!,'Commission Plan'!$A20),0)+IFERROR(COUNTIFS(#REF!,"&gt;0",#REF!,'Commission Plan'!$L$1,#REF!,"Yes",#REF!,'Commission Plan'!$D$1:$D$1,#REF!,'Commission Plan'!$A20),0)</f>
        <v>0</v>
      </c>
      <c r="K20" s="50" t="e">
        <f t="shared" si="5"/>
        <v>#N/A</v>
      </c>
    </row>
    <row r="21" spans="1:18" x14ac:dyDescent="0.2">
      <c r="A21" s="48" t="e">
        <f t="shared" si="0"/>
        <v>#REF!</v>
      </c>
      <c r="B21" s="49">
        <f>IFERROR(COUNTIFS(#REF!,'Commission Plan'!$L$1,#REF!,"Yes",#REF!,'Commission Plan'!$D$1,#REF!,$A21),0)+IFERROR(COUNTIFS(#REF!,'Commission Plan'!$L$1,#REF!,"Yes",#REF!,'Commission Plan'!$D$1:$D$1,#REF!,$A21),0)+B20</f>
        <v>0</v>
      </c>
      <c r="C21" s="49" t="e">
        <f t="shared" si="1"/>
        <v>#N/A</v>
      </c>
      <c r="D21" s="49">
        <f>IFERROR(COUNTIFS(#REF!,"&gt;0",#REF!,'Commission Plan'!$L$1,#REF!,"Yes",#REF!,'Commission Plan'!$D$1,#REF!,'Commission Plan'!$A21),0)+IFERROR(COUNTIFS(#REF!,"&gt;0",#REF!,'Commission Plan'!$L$1,#REF!,"Yes",#REF!,'Commission Plan'!$D$1:$D$1,#REF!,'Commission Plan'!$A21),0)</f>
        <v>0</v>
      </c>
      <c r="E21" s="50" t="e">
        <f t="shared" si="2"/>
        <v>#N/A</v>
      </c>
      <c r="F21" s="49">
        <f>IFERROR(COUNTIFS(#REF!,"&gt;0",#REF!,'Commission Plan'!$L$1,#REF!,"Yes",#REF!,'Commission Plan'!$D$1,#REF!,'Commission Plan'!$A21),0)+IFERROR(COUNTIFS(#REF!,"&gt;0",#REF!,'Commission Plan'!$L$1,#REF!,"Yes",#REF!,'Commission Plan'!$D$1:$D$1,#REF!,'Commission Plan'!$A21),0)</f>
        <v>0</v>
      </c>
      <c r="G21" s="50" t="e">
        <f t="shared" si="3"/>
        <v>#N/A</v>
      </c>
      <c r="H21" s="49">
        <f>IFERROR(COUNTIFS(#REF!,"&gt;0",#REF!,'Commission Plan'!$L$1,#REF!,"Yes",#REF!,'Commission Plan'!$D$1,#REF!,'Commission Plan'!$A21),0)+IFERROR(COUNTIFS(#REF!,"&gt;0",#REF!,'Commission Plan'!$L$1,#REF!,"Yes",#REF!,'Commission Plan'!$D$1:$D$1,#REF!,'Commission Plan'!$A21),0)</f>
        <v>0</v>
      </c>
      <c r="I21" s="50" t="e">
        <f t="shared" si="4"/>
        <v>#N/A</v>
      </c>
      <c r="J21" s="49">
        <f>IFERROR(COUNTIFS(#REF!,"&gt;0",#REF!,'Commission Plan'!$L$1,#REF!,"Yes",#REF!,'Commission Plan'!$D$1,#REF!,'Commission Plan'!$A21),0)+IFERROR(COUNTIFS(#REF!,"&gt;0",#REF!,'Commission Plan'!$L$1,#REF!,"Yes",#REF!,'Commission Plan'!$D$1:$D$1,#REF!,'Commission Plan'!$A21),0)</f>
        <v>0</v>
      </c>
      <c r="K21" s="50" t="e">
        <f t="shared" si="5"/>
        <v>#N/A</v>
      </c>
    </row>
    <row r="22" spans="1:18" x14ac:dyDescent="0.2">
      <c r="A22" s="48" t="e">
        <f t="shared" si="0"/>
        <v>#REF!</v>
      </c>
      <c r="B22" s="49">
        <f>IFERROR(COUNTIFS(#REF!,'Commission Plan'!$L$1,#REF!,"Yes",#REF!,'Commission Plan'!$D$1,#REF!,$A22),0)+IFERROR(COUNTIFS(#REF!,'Commission Plan'!$L$1,#REF!,"Yes",#REF!,'Commission Plan'!$D$1:$D$1,#REF!,$A22),0)+B21</f>
        <v>0</v>
      </c>
      <c r="C22" s="49" t="e">
        <f t="shared" si="1"/>
        <v>#N/A</v>
      </c>
      <c r="D22" s="49">
        <f>IFERROR(COUNTIFS(#REF!,"&gt;0",#REF!,'Commission Plan'!$L$1,#REF!,"Yes",#REF!,'Commission Plan'!$D$1,#REF!,'Commission Plan'!$A22),0)+IFERROR(COUNTIFS(#REF!,"&gt;0",#REF!,'Commission Plan'!$L$1,#REF!,"Yes",#REF!,'Commission Plan'!$D$1:$D$1,#REF!,'Commission Plan'!$A22),0)</f>
        <v>0</v>
      </c>
      <c r="E22" s="50" t="e">
        <f t="shared" si="2"/>
        <v>#N/A</v>
      </c>
      <c r="F22" s="49">
        <f>IFERROR(COUNTIFS(#REF!,"&gt;0",#REF!,'Commission Plan'!$L$1,#REF!,"Yes",#REF!,'Commission Plan'!$D$1,#REF!,'Commission Plan'!$A22),0)+IFERROR(COUNTIFS(#REF!,"&gt;0",#REF!,'Commission Plan'!$L$1,#REF!,"Yes",#REF!,'Commission Plan'!$D$1:$D$1,#REF!,'Commission Plan'!$A22),0)</f>
        <v>0</v>
      </c>
      <c r="G22" s="50" t="e">
        <f t="shared" si="3"/>
        <v>#N/A</v>
      </c>
      <c r="H22" s="49">
        <f>IFERROR(COUNTIFS(#REF!,"&gt;0",#REF!,'Commission Plan'!$L$1,#REF!,"Yes",#REF!,'Commission Plan'!$D$1,#REF!,'Commission Plan'!$A22),0)+IFERROR(COUNTIFS(#REF!,"&gt;0",#REF!,'Commission Plan'!$L$1,#REF!,"Yes",#REF!,'Commission Plan'!$D$1:$D$1,#REF!,'Commission Plan'!$A22),0)</f>
        <v>0</v>
      </c>
      <c r="I22" s="50" t="e">
        <f t="shared" si="4"/>
        <v>#N/A</v>
      </c>
      <c r="J22" s="49">
        <f>IFERROR(COUNTIFS(#REF!,"&gt;0",#REF!,'Commission Plan'!$L$1,#REF!,"Yes",#REF!,'Commission Plan'!$D$1,#REF!,'Commission Plan'!$A22),0)+IFERROR(COUNTIFS(#REF!,"&gt;0",#REF!,'Commission Plan'!$L$1,#REF!,"Yes",#REF!,'Commission Plan'!$D$1:$D$1,#REF!,'Commission Plan'!$A22),0)</f>
        <v>0</v>
      </c>
      <c r="K22" s="50" t="e">
        <f t="shared" si="5"/>
        <v>#N/A</v>
      </c>
    </row>
    <row r="23" spans="1:18" x14ac:dyDescent="0.2">
      <c r="A23" s="48" t="e">
        <f t="shared" si="0"/>
        <v>#REF!</v>
      </c>
      <c r="B23" s="49">
        <f>IFERROR(COUNTIFS(#REF!,'Commission Plan'!$L$1,#REF!,"Yes",#REF!,'Commission Plan'!$D$1,#REF!,$A23),0)+IFERROR(COUNTIFS(#REF!,'Commission Plan'!$L$1,#REF!,"Yes",#REF!,'Commission Plan'!$D$1:$D$1,#REF!,$A23),0)+B22</f>
        <v>0</v>
      </c>
      <c r="C23" s="49" t="e">
        <f t="shared" si="1"/>
        <v>#N/A</v>
      </c>
      <c r="D23" s="49">
        <f>IFERROR(COUNTIFS(#REF!,"&gt;0",#REF!,'Commission Plan'!$L$1,#REF!,"Yes",#REF!,'Commission Plan'!$D$1,#REF!,'Commission Plan'!$A23),0)+IFERROR(COUNTIFS(#REF!,"&gt;0",#REF!,'Commission Plan'!$L$1,#REF!,"Yes",#REF!,'Commission Plan'!$D$1:$D$1,#REF!,'Commission Plan'!$A23),0)</f>
        <v>0</v>
      </c>
      <c r="E23" s="50" t="e">
        <f t="shared" si="2"/>
        <v>#N/A</v>
      </c>
      <c r="F23" s="49">
        <f>IFERROR(COUNTIFS(#REF!,"&gt;0",#REF!,'Commission Plan'!$L$1,#REF!,"Yes",#REF!,'Commission Plan'!$D$1,#REF!,'Commission Plan'!$A23),0)+IFERROR(COUNTIFS(#REF!,"&gt;0",#REF!,'Commission Plan'!$L$1,#REF!,"Yes",#REF!,'Commission Plan'!$D$1:$D$1,#REF!,'Commission Plan'!$A23),0)</f>
        <v>0</v>
      </c>
      <c r="G23" s="50" t="e">
        <f t="shared" si="3"/>
        <v>#N/A</v>
      </c>
      <c r="H23" s="49">
        <f>IFERROR(COUNTIFS(#REF!,"&gt;0",#REF!,'Commission Plan'!$L$1,#REF!,"Yes",#REF!,'Commission Plan'!$D$1,#REF!,'Commission Plan'!$A23),0)+IFERROR(COUNTIFS(#REF!,"&gt;0",#REF!,'Commission Plan'!$L$1,#REF!,"Yes",#REF!,'Commission Plan'!$D$1:$D$1,#REF!,'Commission Plan'!$A23),0)</f>
        <v>0</v>
      </c>
      <c r="I23" s="50" t="e">
        <f t="shared" si="4"/>
        <v>#N/A</v>
      </c>
      <c r="J23" s="49">
        <f>IFERROR(COUNTIFS(#REF!,"&gt;0",#REF!,'Commission Plan'!$L$1,#REF!,"Yes",#REF!,'Commission Plan'!$D$1,#REF!,'Commission Plan'!$A23),0)+IFERROR(COUNTIFS(#REF!,"&gt;0",#REF!,'Commission Plan'!$L$1,#REF!,"Yes",#REF!,'Commission Plan'!$D$1:$D$1,#REF!,'Commission Plan'!$A23),0)</f>
        <v>0</v>
      </c>
      <c r="K23" s="50" t="e">
        <f t="shared" si="5"/>
        <v>#N/A</v>
      </c>
    </row>
    <row r="24" spans="1:18" x14ac:dyDescent="0.2">
      <c r="A24" s="48" t="e">
        <f t="shared" si="0"/>
        <v>#REF!</v>
      </c>
      <c r="B24" s="49">
        <f>IFERROR(COUNTIFS(#REF!,'Commission Plan'!$L$1,#REF!,"Yes",#REF!,'Commission Plan'!$D$1,#REF!,$A24),0)+IFERROR(COUNTIFS(#REF!,'Commission Plan'!$L$1,#REF!,"Yes",#REF!,'Commission Plan'!$D$1:$D$1,#REF!,$A24),0)+B23</f>
        <v>0</v>
      </c>
      <c r="C24" s="49" t="e">
        <f t="shared" si="1"/>
        <v>#N/A</v>
      </c>
      <c r="D24" s="49">
        <f>IFERROR(COUNTIFS(#REF!,"&gt;0",#REF!,'Commission Plan'!$L$1,#REF!,"Yes",#REF!,'Commission Plan'!$D$1,#REF!,'Commission Plan'!$A24),0)+IFERROR(COUNTIFS(#REF!,"&gt;0",#REF!,'Commission Plan'!$L$1,#REF!,"Yes",#REF!,'Commission Plan'!$D$1:$D$1,#REF!,'Commission Plan'!$A24),0)</f>
        <v>0</v>
      </c>
      <c r="E24" s="50" t="e">
        <f t="shared" si="2"/>
        <v>#N/A</v>
      </c>
      <c r="F24" s="49">
        <f>IFERROR(COUNTIFS(#REF!,"&gt;0",#REF!,'Commission Plan'!$L$1,#REF!,"Yes",#REF!,'Commission Plan'!$D$1,#REF!,'Commission Plan'!$A24),0)+IFERROR(COUNTIFS(#REF!,"&gt;0",#REF!,'Commission Plan'!$L$1,#REF!,"Yes",#REF!,'Commission Plan'!$D$1:$D$1,#REF!,'Commission Plan'!$A24),0)</f>
        <v>0</v>
      </c>
      <c r="G24" s="50" t="e">
        <f t="shared" si="3"/>
        <v>#N/A</v>
      </c>
      <c r="H24" s="49">
        <f>IFERROR(COUNTIFS(#REF!,"&gt;0",#REF!,'Commission Plan'!$L$1,#REF!,"Yes",#REF!,'Commission Plan'!$D$1,#REF!,'Commission Plan'!$A24),0)+IFERROR(COUNTIFS(#REF!,"&gt;0",#REF!,'Commission Plan'!$L$1,#REF!,"Yes",#REF!,'Commission Plan'!$D$1:$D$1,#REF!,'Commission Plan'!$A24),0)</f>
        <v>0</v>
      </c>
      <c r="I24" s="50" t="e">
        <f t="shared" si="4"/>
        <v>#N/A</v>
      </c>
      <c r="J24" s="49">
        <f>IFERROR(COUNTIFS(#REF!,"&gt;0",#REF!,'Commission Plan'!$L$1,#REF!,"Yes",#REF!,'Commission Plan'!$D$1,#REF!,'Commission Plan'!$A24),0)+IFERROR(COUNTIFS(#REF!,"&gt;0",#REF!,'Commission Plan'!$L$1,#REF!,"Yes",#REF!,'Commission Plan'!$D$1:$D$1,#REF!,'Commission Plan'!$A24),0)</f>
        <v>0</v>
      </c>
      <c r="K24" s="50" t="e">
        <f t="shared" si="5"/>
        <v>#N/A</v>
      </c>
    </row>
    <row r="25" spans="1:18" x14ac:dyDescent="0.2">
      <c r="A25" s="48" t="e">
        <f t="shared" si="0"/>
        <v>#REF!</v>
      </c>
      <c r="B25" s="49">
        <f>IFERROR(COUNTIFS(#REF!,'Commission Plan'!$L$1,#REF!,"Yes",#REF!,'Commission Plan'!$D$1,#REF!,$A25),0)+IFERROR(COUNTIFS(#REF!,'Commission Plan'!$L$1,#REF!,"Yes",#REF!,'Commission Plan'!$D$1:$D$1,#REF!,$A25),0)+B24</f>
        <v>0</v>
      </c>
      <c r="C25" s="49" t="e">
        <f t="shared" si="1"/>
        <v>#N/A</v>
      </c>
      <c r="D25" s="49">
        <f>IFERROR(COUNTIFS(#REF!,"&gt;0",#REF!,'Commission Plan'!$L$1,#REF!,"Yes",#REF!,'Commission Plan'!$D$1,#REF!,'Commission Plan'!$A25),0)+IFERROR(COUNTIFS(#REF!,"&gt;0",#REF!,'Commission Plan'!$L$1,#REF!,"Yes",#REF!,'Commission Plan'!$D$1:$D$1,#REF!,'Commission Plan'!$A25),0)</f>
        <v>0</v>
      </c>
      <c r="E25" s="50" t="e">
        <f t="shared" si="2"/>
        <v>#N/A</v>
      </c>
      <c r="F25" s="49">
        <f>IFERROR(COUNTIFS(#REF!,"&gt;0",#REF!,'Commission Plan'!$L$1,#REF!,"Yes",#REF!,'Commission Plan'!$D$1,#REF!,'Commission Plan'!$A25),0)+IFERROR(COUNTIFS(#REF!,"&gt;0",#REF!,'Commission Plan'!$L$1,#REF!,"Yes",#REF!,'Commission Plan'!$D$1:$D$1,#REF!,'Commission Plan'!$A25),0)</f>
        <v>0</v>
      </c>
      <c r="G25" s="50" t="e">
        <f t="shared" si="3"/>
        <v>#N/A</v>
      </c>
      <c r="H25" s="49">
        <f>IFERROR(COUNTIFS(#REF!,"&gt;0",#REF!,'Commission Plan'!$L$1,#REF!,"Yes",#REF!,'Commission Plan'!$D$1,#REF!,'Commission Plan'!$A25),0)+IFERROR(COUNTIFS(#REF!,"&gt;0",#REF!,'Commission Plan'!$L$1,#REF!,"Yes",#REF!,'Commission Plan'!$D$1:$D$1,#REF!,'Commission Plan'!$A25),0)</f>
        <v>0</v>
      </c>
      <c r="I25" s="50" t="e">
        <f t="shared" si="4"/>
        <v>#N/A</v>
      </c>
      <c r="J25" s="49">
        <f>IFERROR(COUNTIFS(#REF!,"&gt;0",#REF!,'Commission Plan'!$L$1,#REF!,"Yes",#REF!,'Commission Plan'!$D$1,#REF!,'Commission Plan'!$A25),0)+IFERROR(COUNTIFS(#REF!,"&gt;0",#REF!,'Commission Plan'!$L$1,#REF!,"Yes",#REF!,'Commission Plan'!$D$1:$D$1,#REF!,'Commission Plan'!$A25),0)</f>
        <v>0</v>
      </c>
      <c r="K25" s="50" t="e">
        <f t="shared" si="5"/>
        <v>#N/A</v>
      </c>
    </row>
    <row r="26" spans="1:18" x14ac:dyDescent="0.2">
      <c r="A26" s="48" t="e">
        <f t="shared" si="0"/>
        <v>#REF!</v>
      </c>
      <c r="B26" s="49">
        <f>IFERROR(COUNTIFS(#REF!,'Commission Plan'!$L$1,#REF!,"Yes",#REF!,'Commission Plan'!$D$1,#REF!,$A26),0)+IFERROR(COUNTIFS(#REF!,'Commission Plan'!$L$1,#REF!,"Yes",#REF!,'Commission Plan'!$D$1:$D$1,#REF!,$A26),0)+B25</f>
        <v>0</v>
      </c>
      <c r="C26" s="49" t="e">
        <f t="shared" si="1"/>
        <v>#N/A</v>
      </c>
      <c r="D26" s="49">
        <f>IFERROR(COUNTIFS(#REF!,"&gt;0",#REF!,'Commission Plan'!$L$1,#REF!,"Yes",#REF!,'Commission Plan'!$D$1,#REF!,'Commission Plan'!$A26),0)+IFERROR(COUNTIFS(#REF!,"&gt;0",#REF!,'Commission Plan'!$L$1,#REF!,"Yes",#REF!,'Commission Plan'!$D$1:$D$1,#REF!,'Commission Plan'!$A26),0)</f>
        <v>0</v>
      </c>
      <c r="E26" s="50" t="e">
        <f t="shared" si="2"/>
        <v>#N/A</v>
      </c>
      <c r="F26" s="49">
        <f>IFERROR(COUNTIFS(#REF!,"&gt;0",#REF!,'Commission Plan'!$L$1,#REF!,"Yes",#REF!,'Commission Plan'!$D$1,#REF!,'Commission Plan'!$A26),0)+IFERROR(COUNTIFS(#REF!,"&gt;0",#REF!,'Commission Plan'!$L$1,#REF!,"Yes",#REF!,'Commission Plan'!$D$1:$D$1,#REF!,'Commission Plan'!$A26),0)</f>
        <v>0</v>
      </c>
      <c r="G26" s="50" t="e">
        <f t="shared" si="3"/>
        <v>#N/A</v>
      </c>
      <c r="H26" s="49">
        <f>IFERROR(COUNTIFS(#REF!,"&gt;0",#REF!,'Commission Plan'!$L$1,#REF!,"Yes",#REF!,'Commission Plan'!$D$1,#REF!,'Commission Plan'!$A26),0)+IFERROR(COUNTIFS(#REF!,"&gt;0",#REF!,'Commission Plan'!$L$1,#REF!,"Yes",#REF!,'Commission Plan'!$D$1:$D$1,#REF!,'Commission Plan'!$A26),0)</f>
        <v>0</v>
      </c>
      <c r="I26" s="50" t="e">
        <f t="shared" si="4"/>
        <v>#N/A</v>
      </c>
      <c r="J26" s="49">
        <f>IFERROR(COUNTIFS(#REF!,"&gt;0",#REF!,'Commission Plan'!$L$1,#REF!,"Yes",#REF!,'Commission Plan'!$D$1,#REF!,'Commission Plan'!$A26),0)+IFERROR(COUNTIFS(#REF!,"&gt;0",#REF!,'Commission Plan'!$L$1,#REF!,"Yes",#REF!,'Commission Plan'!$D$1:$D$1,#REF!,'Commission Plan'!$A26),0)</f>
        <v>0</v>
      </c>
      <c r="K26" s="50" t="e">
        <f t="shared" si="5"/>
        <v>#N/A</v>
      </c>
    </row>
    <row r="27" spans="1:18" x14ac:dyDescent="0.2">
      <c r="A27" s="48" t="e">
        <f t="shared" si="0"/>
        <v>#REF!</v>
      </c>
      <c r="B27" s="49">
        <f>IFERROR(COUNTIFS(#REF!,'Commission Plan'!$L$1,#REF!,"Yes",#REF!,'Commission Plan'!$D$1,#REF!,$A27),0)+IFERROR(COUNTIFS(#REF!,'Commission Plan'!$L$1,#REF!,"Yes",#REF!,'Commission Plan'!$D$1:$D$1,#REF!,$A27),0)+B26</f>
        <v>0</v>
      </c>
      <c r="C27" s="49" t="e">
        <f t="shared" si="1"/>
        <v>#N/A</v>
      </c>
      <c r="D27" s="49">
        <f>IFERROR(COUNTIFS(#REF!,"&gt;0",#REF!,'Commission Plan'!$L$1,#REF!,"Yes",#REF!,'Commission Plan'!$D$1,#REF!,'Commission Plan'!$A27),0)+IFERROR(COUNTIFS(#REF!,"&gt;0",#REF!,'Commission Plan'!$L$1,#REF!,"Yes",#REF!,'Commission Plan'!$D$1:$D$1,#REF!,'Commission Plan'!$A27),0)</f>
        <v>0</v>
      </c>
      <c r="E27" s="50" t="e">
        <f t="shared" si="2"/>
        <v>#N/A</v>
      </c>
      <c r="F27" s="49">
        <f>IFERROR(COUNTIFS(#REF!,"&gt;0",#REF!,'Commission Plan'!$L$1,#REF!,"Yes",#REF!,'Commission Plan'!$D$1,#REF!,'Commission Plan'!$A27),0)+IFERROR(COUNTIFS(#REF!,"&gt;0",#REF!,'Commission Plan'!$L$1,#REF!,"Yes",#REF!,'Commission Plan'!$D$1:$D$1,#REF!,'Commission Plan'!$A27),0)</f>
        <v>0</v>
      </c>
      <c r="G27" s="50" t="e">
        <f t="shared" si="3"/>
        <v>#N/A</v>
      </c>
      <c r="H27" s="49">
        <f>IFERROR(COUNTIFS(#REF!,"&gt;0",#REF!,'Commission Plan'!$L$1,#REF!,"Yes",#REF!,'Commission Plan'!$D$1,#REF!,'Commission Plan'!$A27),0)+IFERROR(COUNTIFS(#REF!,"&gt;0",#REF!,'Commission Plan'!$L$1,#REF!,"Yes",#REF!,'Commission Plan'!$D$1:$D$1,#REF!,'Commission Plan'!$A27),0)</f>
        <v>0</v>
      </c>
      <c r="I27" s="50" t="e">
        <f t="shared" si="4"/>
        <v>#N/A</v>
      </c>
      <c r="J27" s="49">
        <f>IFERROR(COUNTIFS(#REF!,"&gt;0",#REF!,'Commission Plan'!$L$1,#REF!,"Yes",#REF!,'Commission Plan'!$D$1,#REF!,'Commission Plan'!$A27),0)+IFERROR(COUNTIFS(#REF!,"&gt;0",#REF!,'Commission Plan'!$L$1,#REF!,"Yes",#REF!,'Commission Plan'!$D$1:$D$1,#REF!,'Commission Plan'!$A27),0)</f>
        <v>0</v>
      </c>
      <c r="K27" s="50" t="e">
        <f t="shared" si="5"/>
        <v>#N/A</v>
      </c>
    </row>
    <row r="28" spans="1:18" x14ac:dyDescent="0.2">
      <c r="A28" s="48" t="e">
        <f t="shared" si="0"/>
        <v>#REF!</v>
      </c>
      <c r="B28" s="49">
        <f>IFERROR(COUNTIFS(#REF!,'Commission Plan'!$L$1,#REF!,"Yes",#REF!,'Commission Plan'!$D$1,#REF!,$A28),0)+IFERROR(COUNTIFS(#REF!,'Commission Plan'!$L$1,#REF!,"Yes",#REF!,'Commission Plan'!$D$1:$D$1,#REF!,$A28),0)+B27</f>
        <v>0</v>
      </c>
      <c r="C28" s="49" t="e">
        <f t="shared" si="1"/>
        <v>#N/A</v>
      </c>
      <c r="D28" s="49">
        <f>IFERROR(COUNTIFS(#REF!,"&gt;0",#REF!,'Commission Plan'!$L$1,#REF!,"Yes",#REF!,'Commission Plan'!$D$1,#REF!,'Commission Plan'!$A28),0)+IFERROR(COUNTIFS(#REF!,"&gt;0",#REF!,'Commission Plan'!$L$1,#REF!,"Yes",#REF!,'Commission Plan'!$D$1:$D$1,#REF!,'Commission Plan'!$A28),0)</f>
        <v>0</v>
      </c>
      <c r="E28" s="50" t="e">
        <f t="shared" si="2"/>
        <v>#N/A</v>
      </c>
      <c r="F28" s="49">
        <f>IFERROR(COUNTIFS(#REF!,"&gt;0",#REF!,'Commission Plan'!$L$1,#REF!,"Yes",#REF!,'Commission Plan'!$D$1,#REF!,'Commission Plan'!$A28),0)+IFERROR(COUNTIFS(#REF!,"&gt;0",#REF!,'Commission Plan'!$L$1,#REF!,"Yes",#REF!,'Commission Plan'!$D$1:$D$1,#REF!,'Commission Plan'!$A28),0)</f>
        <v>0</v>
      </c>
      <c r="G28" s="50" t="e">
        <f t="shared" si="3"/>
        <v>#N/A</v>
      </c>
      <c r="H28" s="49">
        <f>IFERROR(COUNTIFS(#REF!,"&gt;0",#REF!,'Commission Plan'!$L$1,#REF!,"Yes",#REF!,'Commission Plan'!$D$1,#REF!,'Commission Plan'!$A28),0)+IFERROR(COUNTIFS(#REF!,"&gt;0",#REF!,'Commission Plan'!$L$1,#REF!,"Yes",#REF!,'Commission Plan'!$D$1:$D$1,#REF!,'Commission Plan'!$A28),0)</f>
        <v>0</v>
      </c>
      <c r="I28" s="50" t="e">
        <f t="shared" si="4"/>
        <v>#N/A</v>
      </c>
      <c r="J28" s="49">
        <f>IFERROR(COUNTIFS(#REF!,"&gt;0",#REF!,'Commission Plan'!$L$1,#REF!,"Yes",#REF!,'Commission Plan'!$D$1,#REF!,'Commission Plan'!$A28),0)+IFERROR(COUNTIFS(#REF!,"&gt;0",#REF!,'Commission Plan'!$L$1,#REF!,"Yes",#REF!,'Commission Plan'!$D$1:$D$1,#REF!,'Commission Plan'!$A28),0)</f>
        <v>0</v>
      </c>
      <c r="K28" s="50" t="e">
        <f t="shared" si="5"/>
        <v>#N/A</v>
      </c>
    </row>
    <row r="29" spans="1:18" x14ac:dyDescent="0.2">
      <c r="A29" s="48" t="e">
        <f t="shared" si="0"/>
        <v>#REF!</v>
      </c>
      <c r="B29" s="49">
        <f>IFERROR(COUNTIFS(#REF!,'Commission Plan'!$L$1,#REF!,"Yes",#REF!,'Commission Plan'!$D$1,#REF!,$A29),0)+IFERROR(COUNTIFS(#REF!,'Commission Plan'!$L$1,#REF!,"Yes",#REF!,'Commission Plan'!$D$1:$D$1,#REF!,$A29),0)+B28</f>
        <v>0</v>
      </c>
      <c r="C29" s="49" t="e">
        <f t="shared" si="1"/>
        <v>#N/A</v>
      </c>
      <c r="D29" s="49">
        <f>IFERROR(COUNTIFS(#REF!,"&gt;0",#REF!,'Commission Plan'!$L$1,#REF!,"Yes",#REF!,'Commission Plan'!$D$1,#REF!,'Commission Plan'!$A29),0)+IFERROR(COUNTIFS(#REF!,"&gt;0",#REF!,'Commission Plan'!$L$1,#REF!,"Yes",#REF!,'Commission Plan'!$D$1:$D$1,#REF!,'Commission Plan'!$A29),0)</f>
        <v>0</v>
      </c>
      <c r="E29" s="50" t="e">
        <f t="shared" si="2"/>
        <v>#N/A</v>
      </c>
      <c r="F29" s="49">
        <f>IFERROR(COUNTIFS(#REF!,"&gt;0",#REF!,'Commission Plan'!$L$1,#REF!,"Yes",#REF!,'Commission Plan'!$D$1,#REF!,'Commission Plan'!$A29),0)+IFERROR(COUNTIFS(#REF!,"&gt;0",#REF!,'Commission Plan'!$L$1,#REF!,"Yes",#REF!,'Commission Plan'!$D$1:$D$1,#REF!,'Commission Plan'!$A29),0)</f>
        <v>0</v>
      </c>
      <c r="G29" s="50" t="e">
        <f t="shared" si="3"/>
        <v>#N/A</v>
      </c>
      <c r="H29" s="49">
        <f>IFERROR(COUNTIFS(#REF!,"&gt;0",#REF!,'Commission Plan'!$L$1,#REF!,"Yes",#REF!,'Commission Plan'!$D$1,#REF!,'Commission Plan'!$A29),0)+IFERROR(COUNTIFS(#REF!,"&gt;0",#REF!,'Commission Plan'!$L$1,#REF!,"Yes",#REF!,'Commission Plan'!$D$1:$D$1,#REF!,'Commission Plan'!$A29),0)</f>
        <v>0</v>
      </c>
      <c r="I29" s="50" t="e">
        <f t="shared" si="4"/>
        <v>#N/A</v>
      </c>
      <c r="J29" s="49">
        <f>IFERROR(COUNTIFS(#REF!,"&gt;0",#REF!,'Commission Plan'!$L$1,#REF!,"Yes",#REF!,'Commission Plan'!$D$1,#REF!,'Commission Plan'!$A29),0)+IFERROR(COUNTIFS(#REF!,"&gt;0",#REF!,'Commission Plan'!$L$1,#REF!,"Yes",#REF!,'Commission Plan'!$D$1:$D$1,#REF!,'Commission Plan'!$A29),0)</f>
        <v>0</v>
      </c>
      <c r="K29" s="50" t="e">
        <f t="shared" si="5"/>
        <v>#N/A</v>
      </c>
    </row>
    <row r="30" spans="1:18" x14ac:dyDescent="0.2">
      <c r="A30" s="48" t="e">
        <f t="shared" si="0"/>
        <v>#REF!</v>
      </c>
      <c r="B30" s="49">
        <f>IFERROR(COUNTIFS(#REF!,'Commission Plan'!$L$1,#REF!,"Yes",#REF!,'Commission Plan'!$D$1,#REF!,$A30),0)+IFERROR(COUNTIFS(#REF!,'Commission Plan'!$L$1,#REF!,"Yes",#REF!,'Commission Plan'!$D$1:$D$1,#REF!,$A30),0)+B29</f>
        <v>0</v>
      </c>
      <c r="C30" s="49" t="e">
        <f t="shared" si="1"/>
        <v>#N/A</v>
      </c>
      <c r="D30" s="49">
        <f>IFERROR(COUNTIFS(#REF!,"&gt;0",#REF!,'Commission Plan'!$L$1,#REF!,"Yes",#REF!,'Commission Plan'!$D$1,#REF!,'Commission Plan'!$A30),0)+IFERROR(COUNTIFS(#REF!,"&gt;0",#REF!,'Commission Plan'!$L$1,#REF!,"Yes",#REF!,'Commission Plan'!$D$1:$D$1,#REF!,'Commission Plan'!$A30),0)</f>
        <v>0</v>
      </c>
      <c r="E30" s="50" t="e">
        <f t="shared" si="2"/>
        <v>#N/A</v>
      </c>
      <c r="F30" s="49">
        <f>IFERROR(COUNTIFS(#REF!,"&gt;0",#REF!,'Commission Plan'!$L$1,#REF!,"Yes",#REF!,'Commission Plan'!$D$1,#REF!,'Commission Plan'!$A30),0)+IFERROR(COUNTIFS(#REF!,"&gt;0",#REF!,'Commission Plan'!$L$1,#REF!,"Yes",#REF!,'Commission Plan'!$D$1:$D$1,#REF!,'Commission Plan'!$A30),0)</f>
        <v>0</v>
      </c>
      <c r="G30" s="50" t="e">
        <f t="shared" si="3"/>
        <v>#N/A</v>
      </c>
      <c r="H30" s="49">
        <f>IFERROR(COUNTIFS(#REF!,"&gt;0",#REF!,'Commission Plan'!$L$1,#REF!,"Yes",#REF!,'Commission Plan'!$D$1,#REF!,'Commission Plan'!$A30),0)+IFERROR(COUNTIFS(#REF!,"&gt;0",#REF!,'Commission Plan'!$L$1,#REF!,"Yes",#REF!,'Commission Plan'!$D$1:$D$1,#REF!,'Commission Plan'!$A30),0)</f>
        <v>0</v>
      </c>
      <c r="I30" s="50" t="e">
        <f t="shared" si="4"/>
        <v>#N/A</v>
      </c>
      <c r="J30" s="49">
        <f>IFERROR(COUNTIFS(#REF!,"&gt;0",#REF!,'Commission Plan'!$L$1,#REF!,"Yes",#REF!,'Commission Plan'!$D$1,#REF!,'Commission Plan'!$A30),0)+IFERROR(COUNTIFS(#REF!,"&gt;0",#REF!,'Commission Plan'!$L$1,#REF!,"Yes",#REF!,'Commission Plan'!$D$1:$D$1,#REF!,'Commission Plan'!$A30),0)</f>
        <v>0</v>
      </c>
      <c r="K30" s="50" t="e">
        <f t="shared" si="5"/>
        <v>#N/A</v>
      </c>
    </row>
    <row r="31" spans="1:18" x14ac:dyDescent="0.2">
      <c r="A31" s="48" t="e">
        <f t="shared" si="0"/>
        <v>#REF!</v>
      </c>
      <c r="B31" s="49">
        <f>IFERROR(COUNTIFS(#REF!,'Commission Plan'!$L$1,#REF!,"Yes",#REF!,'Commission Plan'!$D$1,#REF!,$A31),0)+IFERROR(COUNTIFS(#REF!,'Commission Plan'!$L$1,#REF!,"Yes",#REF!,'Commission Plan'!$D$1:$D$1,#REF!,$A31),0)+B30</f>
        <v>0</v>
      </c>
      <c r="C31" s="49" t="e">
        <f t="shared" si="1"/>
        <v>#N/A</v>
      </c>
      <c r="D31" s="49">
        <f>IFERROR(COUNTIFS(#REF!,"&gt;0",#REF!,'Commission Plan'!$L$1,#REF!,"Yes",#REF!,'Commission Plan'!$D$1,#REF!,'Commission Plan'!$A31),0)+IFERROR(COUNTIFS(#REF!,"&gt;0",#REF!,'Commission Plan'!$L$1,#REF!,"Yes",#REF!,'Commission Plan'!$D$1:$D$1,#REF!,'Commission Plan'!$A31),0)</f>
        <v>0</v>
      </c>
      <c r="E31" s="50" t="e">
        <f t="shared" si="2"/>
        <v>#N/A</v>
      </c>
      <c r="F31" s="49">
        <f>IFERROR(COUNTIFS(#REF!,"&gt;0",#REF!,'Commission Plan'!$L$1,#REF!,"Yes",#REF!,'Commission Plan'!$D$1,#REF!,'Commission Plan'!$A31),0)+IFERROR(COUNTIFS(#REF!,"&gt;0",#REF!,'Commission Plan'!$L$1,#REF!,"Yes",#REF!,'Commission Plan'!$D$1:$D$1,#REF!,'Commission Plan'!$A31),0)</f>
        <v>0</v>
      </c>
      <c r="G31" s="50" t="e">
        <f t="shared" si="3"/>
        <v>#N/A</v>
      </c>
      <c r="H31" s="49">
        <f>IFERROR(COUNTIFS(#REF!,"&gt;0",#REF!,'Commission Plan'!$L$1,#REF!,"Yes",#REF!,'Commission Plan'!$D$1,#REF!,'Commission Plan'!$A31),0)+IFERROR(COUNTIFS(#REF!,"&gt;0",#REF!,'Commission Plan'!$L$1,#REF!,"Yes",#REF!,'Commission Plan'!$D$1:$D$1,#REF!,'Commission Plan'!$A31),0)</f>
        <v>0</v>
      </c>
      <c r="I31" s="50" t="e">
        <f t="shared" si="4"/>
        <v>#N/A</v>
      </c>
      <c r="J31" s="49">
        <f>IFERROR(COUNTIFS(#REF!,"&gt;0",#REF!,'Commission Plan'!$L$1,#REF!,"Yes",#REF!,'Commission Plan'!$D$1,#REF!,'Commission Plan'!$A31),0)+IFERROR(COUNTIFS(#REF!,"&gt;0",#REF!,'Commission Plan'!$L$1,#REF!,"Yes",#REF!,'Commission Plan'!$D$1:$D$1,#REF!,'Commission Plan'!$A31),0)</f>
        <v>0</v>
      </c>
      <c r="K31" s="50" t="e">
        <f t="shared" si="5"/>
        <v>#N/A</v>
      </c>
    </row>
    <row r="32" spans="1:18" x14ac:dyDescent="0.2">
      <c r="A32" s="48" t="e">
        <f t="shared" si="0"/>
        <v>#REF!</v>
      </c>
      <c r="B32" s="49">
        <f>IFERROR(COUNTIFS(#REF!,'Commission Plan'!$L$1,#REF!,"Yes",#REF!,'Commission Plan'!$D$1,#REF!,$A32),0)+IFERROR(COUNTIFS(#REF!,'Commission Plan'!$L$1,#REF!,"Yes",#REF!,'Commission Plan'!$D$1:$D$1,#REF!,$A32),0)+B31</f>
        <v>0</v>
      </c>
      <c r="C32" s="49" t="e">
        <f t="shared" si="1"/>
        <v>#N/A</v>
      </c>
      <c r="D32" s="49">
        <f>IFERROR(COUNTIFS(#REF!,"&gt;0",#REF!,'Commission Plan'!$L$1,#REF!,"Yes",#REF!,'Commission Plan'!$D$1,#REF!,'Commission Plan'!$A32),0)+IFERROR(COUNTIFS(#REF!,"&gt;0",#REF!,'Commission Plan'!$L$1,#REF!,"Yes",#REF!,'Commission Plan'!$D$1:$D$1,#REF!,'Commission Plan'!$A32),0)</f>
        <v>0</v>
      </c>
      <c r="E32" s="50" t="e">
        <f t="shared" si="2"/>
        <v>#N/A</v>
      </c>
      <c r="F32" s="49">
        <f>IFERROR(COUNTIFS(#REF!,"&gt;0",#REF!,'Commission Plan'!$L$1,#REF!,"Yes",#REF!,'Commission Plan'!$D$1,#REF!,'Commission Plan'!$A32),0)+IFERROR(COUNTIFS(#REF!,"&gt;0",#REF!,'Commission Plan'!$L$1,#REF!,"Yes",#REF!,'Commission Plan'!$D$1:$D$1,#REF!,'Commission Plan'!$A32),0)</f>
        <v>0</v>
      </c>
      <c r="G32" s="50" t="e">
        <f t="shared" si="3"/>
        <v>#N/A</v>
      </c>
      <c r="H32" s="49">
        <f>IFERROR(COUNTIFS(#REF!,"&gt;0",#REF!,'Commission Plan'!$L$1,#REF!,"Yes",#REF!,'Commission Plan'!$D$1,#REF!,'Commission Plan'!$A32),0)+IFERROR(COUNTIFS(#REF!,"&gt;0",#REF!,'Commission Plan'!$L$1,#REF!,"Yes",#REF!,'Commission Plan'!$D$1:$D$1,#REF!,'Commission Plan'!$A32),0)</f>
        <v>0</v>
      </c>
      <c r="I32" s="50" t="e">
        <f t="shared" si="4"/>
        <v>#N/A</v>
      </c>
      <c r="J32" s="49">
        <f>IFERROR(COUNTIFS(#REF!,"&gt;0",#REF!,'Commission Plan'!$L$1,#REF!,"Yes",#REF!,'Commission Plan'!$D$1,#REF!,'Commission Plan'!$A32),0)+IFERROR(COUNTIFS(#REF!,"&gt;0",#REF!,'Commission Plan'!$L$1,#REF!,"Yes",#REF!,'Commission Plan'!$D$1:$D$1,#REF!,'Commission Plan'!$A32),0)</f>
        <v>0</v>
      </c>
      <c r="K32" s="50" t="e">
        <f t="shared" si="5"/>
        <v>#N/A</v>
      </c>
    </row>
    <row r="33" spans="1:11" x14ac:dyDescent="0.2">
      <c r="A33" s="48" t="e">
        <f t="shared" si="0"/>
        <v>#REF!</v>
      </c>
      <c r="B33" s="49">
        <f>IFERROR(COUNTIFS(#REF!,'Commission Plan'!$L$1,#REF!,"Yes",#REF!,'Commission Plan'!$D$1,#REF!,$A33),0)+IFERROR(COUNTIFS(#REF!,'Commission Plan'!$L$1,#REF!,"Yes",#REF!,'Commission Plan'!$D$1:$D$1,#REF!,$A33),0)+B32</f>
        <v>0</v>
      </c>
      <c r="C33" s="49" t="e">
        <f t="shared" si="1"/>
        <v>#N/A</v>
      </c>
      <c r="D33" s="49">
        <f>IFERROR(COUNTIFS(#REF!,"&gt;0",#REF!,'Commission Plan'!$L$1,#REF!,"Yes",#REF!,'Commission Plan'!$D$1,#REF!,'Commission Plan'!$A33),0)+IFERROR(COUNTIFS(#REF!,"&gt;0",#REF!,'Commission Plan'!$L$1,#REF!,"Yes",#REF!,'Commission Plan'!$D$1:$D$1,#REF!,'Commission Plan'!$A33),0)</f>
        <v>0</v>
      </c>
      <c r="E33" s="50" t="e">
        <f t="shared" si="2"/>
        <v>#N/A</v>
      </c>
      <c r="F33" s="49">
        <f>IFERROR(COUNTIFS(#REF!,"&gt;0",#REF!,'Commission Plan'!$L$1,#REF!,"Yes",#REF!,'Commission Plan'!$D$1,#REF!,'Commission Plan'!$A33),0)+IFERROR(COUNTIFS(#REF!,"&gt;0",#REF!,'Commission Plan'!$L$1,#REF!,"Yes",#REF!,'Commission Plan'!$D$1:$D$1,#REF!,'Commission Plan'!$A33),0)</f>
        <v>0</v>
      </c>
      <c r="G33" s="50" t="e">
        <f t="shared" si="3"/>
        <v>#N/A</v>
      </c>
      <c r="H33" s="49">
        <f>IFERROR(COUNTIFS(#REF!,"&gt;0",#REF!,'Commission Plan'!$L$1,#REF!,"Yes",#REF!,'Commission Plan'!$D$1,#REF!,'Commission Plan'!$A33),0)+IFERROR(COUNTIFS(#REF!,"&gt;0",#REF!,'Commission Plan'!$L$1,#REF!,"Yes",#REF!,'Commission Plan'!$D$1:$D$1,#REF!,'Commission Plan'!$A33),0)</f>
        <v>0</v>
      </c>
      <c r="I33" s="50" t="e">
        <f t="shared" si="4"/>
        <v>#N/A</v>
      </c>
      <c r="J33" s="49">
        <f>IFERROR(COUNTIFS(#REF!,"&gt;0",#REF!,'Commission Plan'!$L$1,#REF!,"Yes",#REF!,'Commission Plan'!$D$1,#REF!,'Commission Plan'!$A33),0)+IFERROR(COUNTIFS(#REF!,"&gt;0",#REF!,'Commission Plan'!$L$1,#REF!,"Yes",#REF!,'Commission Plan'!$D$1:$D$1,#REF!,'Commission Plan'!$A33),0)</f>
        <v>0</v>
      </c>
      <c r="K33" s="50" t="e">
        <f t="shared" si="5"/>
        <v>#N/A</v>
      </c>
    </row>
    <row r="34" spans="1:11" s="60" customFormat="1" x14ac:dyDescent="0.2">
      <c r="A34" s="59" t="s">
        <v>29</v>
      </c>
      <c r="B34" s="59"/>
      <c r="D34" s="61">
        <f>SUM(D3:D33)</f>
        <v>0</v>
      </c>
      <c r="E34" s="62" t="e">
        <f>SUM(E3:E33)</f>
        <v>#N/A</v>
      </c>
      <c r="F34" s="61">
        <f t="shared" ref="F34:K34" si="6">SUM(F3:F33)</f>
        <v>0</v>
      </c>
      <c r="G34" s="62" t="e">
        <f t="shared" si="6"/>
        <v>#N/A</v>
      </c>
      <c r="H34" s="61">
        <f t="shared" si="6"/>
        <v>0</v>
      </c>
      <c r="I34" s="62" t="e">
        <f t="shared" si="6"/>
        <v>#N/A</v>
      </c>
      <c r="J34" s="61">
        <f t="shared" si="6"/>
        <v>0</v>
      </c>
      <c r="K34" s="62" t="e">
        <f t="shared" si="6"/>
        <v>#N/A</v>
      </c>
    </row>
    <row r="35" spans="1:11" x14ac:dyDescent="0.2">
      <c r="A35" s="48"/>
      <c r="B35" s="48"/>
      <c r="C35" s="48"/>
    </row>
    <row r="36" spans="1:11" x14ac:dyDescent="0.2">
      <c r="A36" s="48"/>
      <c r="B36" s="48"/>
      <c r="C36" s="48"/>
    </row>
    <row r="37" spans="1:11" x14ac:dyDescent="0.2">
      <c r="A37" s="48"/>
      <c r="B37" s="48"/>
      <c r="C37" s="48"/>
    </row>
    <row r="38" spans="1:11" x14ac:dyDescent="0.2">
      <c r="A38" s="48"/>
      <c r="B38" s="48"/>
      <c r="C38" s="48"/>
    </row>
  </sheetData>
  <sheetProtection sheet="1" objects="1" scenarios="1"/>
  <customSheetViews>
    <customSheetView guid="{CAA1E930-5FDA-4948-AAB8-D22E0139E272}" showGridLines="0" hiddenColumns="1" topLeftCell="D1">
      <selection activeCell="AB16" sqref="AB16"/>
      <pageMargins left="0" right="0" top="0" bottom="0" header="0" footer="0"/>
      <pageSetup paperSize="9" orientation="portrait" horizontalDpi="4294967295" verticalDpi="4294967295" r:id="rId1"/>
    </customSheetView>
    <customSheetView guid="{4C836AB9-24CB-4646-AFBB-41D082629523}" showGridLines="0" hiddenColumns="1" topLeftCell="D1">
      <selection activeCell="AB16" sqref="AB16"/>
      <pageMargins left="0" right="0" top="0" bottom="0" header="0" footer="0"/>
      <pageSetup paperSize="9" orientation="portrait" horizontalDpi="4294967295" verticalDpi="4294967295" r:id="rId2"/>
    </customSheetView>
    <customSheetView guid="{7299CF35-FDED-46F3-BA92-6C52CF633C6E}" showGridLines="0" hiddenColumns="1" topLeftCell="D1">
      <selection activeCell="AB16" sqref="AB16"/>
      <pageMargins left="0" right="0" top="0" bottom="0" header="0" footer="0"/>
      <pageSetup paperSize="9" orientation="portrait" horizontalDpi="4294967295" verticalDpi="4294967295" r:id="rId3"/>
    </customSheetView>
    <customSheetView guid="{1C8BBDC0-9658-46E9-A706-4779C9B24479}" showGridLines="0" hiddenColumns="1" topLeftCell="D1">
      <selection activeCell="AB16" sqref="AB16"/>
      <pageMargins left="0" right="0" top="0" bottom="0" header="0" footer="0"/>
      <pageSetup paperSize="9" orientation="portrait" horizontalDpi="4294967295" verticalDpi="4294967295" r:id="rId4"/>
    </customSheetView>
    <customSheetView guid="{CB5AC3E8-781D-4DFF-A3F1-0C1D2075DB8B}" showGridLines="0" hiddenColumns="1" topLeftCell="D1">
      <selection activeCell="AB16" sqref="AB16"/>
      <pageMargins left="0" right="0" top="0" bottom="0" header="0" footer="0"/>
      <pageSetup paperSize="9" orientation="portrait" horizontalDpi="4294967295" verticalDpi="4294967295" r:id="rId5"/>
    </customSheetView>
    <customSheetView guid="{2988EA60-EBAE-4231-B47B-F9B40398D3A3}" showGridLines="0" hiddenColumns="1" topLeftCell="D1">
      <selection activeCell="AB16" sqref="AB16"/>
      <pageMargins left="0" right="0" top="0" bottom="0" header="0" footer="0"/>
      <pageSetup paperSize="9" orientation="portrait" horizontalDpi="4294967295" verticalDpi="4294967295" r:id="rId6"/>
    </customSheetView>
  </customSheetViews>
  <dataValidations count="1">
    <dataValidation type="list" allowBlank="1" showInputMessage="1" showErrorMessage="1" sqref="D1" xr:uid="{00000000-0002-0000-0D00-000000000000}">
      <formula1>#REF!</formula1>
    </dataValidation>
  </dataValidations>
  <pageMargins left="0.7" right="0.7" top="0.75" bottom="0.75" header="0.3" footer="0.3"/>
  <pageSetup paperSize="9" orientation="portrait" horizontalDpi="4294967295" verticalDpi="4294967295"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139"/>
  <sheetViews>
    <sheetView topLeftCell="A7" zoomScaleNormal="100" workbookViewId="0">
      <selection activeCell="Q21" sqref="Q21"/>
    </sheetView>
  </sheetViews>
  <sheetFormatPr baseColWidth="10" defaultColWidth="9.33203125" defaultRowHeight="14" x14ac:dyDescent="0.2"/>
  <cols>
    <col min="1" max="1" width="12.33203125" style="1" customWidth="1"/>
    <col min="2" max="3" width="10.33203125" style="1" bestFit="1" customWidth="1"/>
    <col min="4" max="4" width="8.33203125" style="1" bestFit="1" customWidth="1"/>
    <col min="5" max="5" width="9.6640625" style="1" bestFit="1" customWidth="1"/>
    <col min="6" max="6" width="6.5" style="1" bestFit="1" customWidth="1"/>
    <col min="7" max="7" width="6.6640625" style="1" bestFit="1" customWidth="1"/>
    <col min="8" max="9" width="6.5" style="1" bestFit="1" customWidth="1"/>
    <col min="10" max="10" width="8.6640625" style="1" bestFit="1" customWidth="1"/>
    <col min="11" max="11" width="9" style="1" bestFit="1" customWidth="1"/>
    <col min="12" max="13" width="5.5" style="1" bestFit="1" customWidth="1"/>
    <col min="14" max="14" width="7.5" style="1" bestFit="1" customWidth="1"/>
    <col min="15" max="15" width="5" style="1" customWidth="1"/>
    <col min="16" max="16" width="15.5" style="1" customWidth="1"/>
    <col min="17" max="17" width="9.33203125" style="1"/>
    <col min="18" max="31" width="0" style="1" hidden="1" customWidth="1"/>
    <col min="32" max="16384" width="9.33203125" style="1"/>
  </cols>
  <sheetData>
    <row r="1" spans="1:32" x14ac:dyDescent="0.2">
      <c r="A1" s="82" t="s">
        <v>30</v>
      </c>
      <c r="B1" s="82"/>
      <c r="C1" s="82"/>
      <c r="D1" s="82"/>
      <c r="E1" s="82"/>
      <c r="F1" s="82"/>
      <c r="G1" s="82"/>
      <c r="H1" s="82"/>
      <c r="I1" s="82"/>
      <c r="J1" s="82"/>
      <c r="K1" s="82"/>
      <c r="L1" s="82"/>
      <c r="M1" s="82"/>
      <c r="N1" s="82"/>
      <c r="O1" s="82"/>
      <c r="P1" s="82"/>
      <c r="Q1" s="41"/>
      <c r="R1" s="41"/>
      <c r="S1" s="41"/>
    </row>
    <row r="2" spans="1:32" ht="15" thickBot="1" x14ac:dyDescent="0.25">
      <c r="A2" s="2"/>
      <c r="B2" s="2"/>
      <c r="C2" s="2"/>
      <c r="D2" s="2"/>
      <c r="E2" s="2"/>
      <c r="F2" s="2"/>
      <c r="G2" s="2"/>
      <c r="H2" s="2"/>
      <c r="I2" s="2"/>
      <c r="J2" s="2"/>
      <c r="K2" s="2"/>
      <c r="L2" s="2"/>
      <c r="M2" s="2"/>
      <c r="N2" s="2"/>
      <c r="O2" s="2"/>
      <c r="P2" s="2"/>
      <c r="Q2" s="2"/>
      <c r="R2" s="2"/>
      <c r="S2" s="2"/>
      <c r="T2" s="2"/>
      <c r="U2" s="2"/>
      <c r="V2" s="2"/>
    </row>
    <row r="3" spans="1:32" ht="15" thickBot="1" x14ac:dyDescent="0.25">
      <c r="A3" s="40" t="s">
        <v>31</v>
      </c>
      <c r="B3" s="39" t="s">
        <v>32</v>
      </c>
      <c r="C3" s="39" t="s">
        <v>33</v>
      </c>
      <c r="D3" s="37" t="s">
        <v>34</v>
      </c>
      <c r="E3" s="37" t="s">
        <v>35</v>
      </c>
      <c r="F3" s="38" t="s">
        <v>36</v>
      </c>
      <c r="G3" s="37" t="s">
        <v>37</v>
      </c>
      <c r="H3" s="38" t="s">
        <v>38</v>
      </c>
      <c r="I3" s="39" t="s">
        <v>39</v>
      </c>
      <c r="J3" s="37" t="s">
        <v>40</v>
      </c>
      <c r="K3" s="37" t="s">
        <v>41</v>
      </c>
      <c r="L3" s="38" t="s">
        <v>42</v>
      </c>
      <c r="M3" s="37" t="s">
        <v>43</v>
      </c>
      <c r="N3" s="29" t="s">
        <v>44</v>
      </c>
      <c r="O3" s="2"/>
      <c r="P3" s="36" t="s">
        <v>45</v>
      </c>
      <c r="Q3" s="2"/>
      <c r="R3" s="35">
        <v>43101</v>
      </c>
      <c r="S3" s="35">
        <v>43132</v>
      </c>
      <c r="T3" s="35">
        <v>43160</v>
      </c>
      <c r="U3" s="35">
        <v>43191</v>
      </c>
      <c r="V3" s="35">
        <v>43221</v>
      </c>
      <c r="W3" s="35">
        <v>43252</v>
      </c>
      <c r="X3" s="35">
        <v>43282</v>
      </c>
      <c r="Y3" s="35">
        <v>43313</v>
      </c>
      <c r="Z3" s="35">
        <v>43344</v>
      </c>
      <c r="AA3" s="35">
        <v>43374</v>
      </c>
      <c r="AB3" s="35">
        <v>43405</v>
      </c>
      <c r="AC3" s="35">
        <v>43435</v>
      </c>
      <c r="AD3" s="35"/>
      <c r="AE3" s="35"/>
      <c r="AF3" s="35"/>
    </row>
    <row r="4" spans="1:32" x14ac:dyDescent="0.2">
      <c r="A4" s="26"/>
      <c r="B4" s="25"/>
      <c r="C4" s="25"/>
      <c r="D4" s="24"/>
      <c r="E4" s="25"/>
      <c r="F4" s="25"/>
      <c r="G4" s="25"/>
      <c r="H4" s="25"/>
      <c r="I4" s="25"/>
      <c r="J4" s="24"/>
      <c r="K4" s="25"/>
      <c r="L4" s="25"/>
      <c r="M4" s="24"/>
      <c r="N4" s="34"/>
      <c r="O4" s="2"/>
      <c r="P4" s="24" t="s">
        <v>46</v>
      </c>
      <c r="R4" s="2">
        <v>0</v>
      </c>
      <c r="S4" s="2">
        <v>0</v>
      </c>
      <c r="T4" s="2">
        <v>0</v>
      </c>
      <c r="U4" s="2">
        <v>0</v>
      </c>
      <c r="V4" s="2">
        <v>0</v>
      </c>
      <c r="W4" s="2">
        <v>0</v>
      </c>
      <c r="X4" s="2">
        <v>0</v>
      </c>
      <c r="Y4" s="2">
        <v>0</v>
      </c>
      <c r="Z4" s="2">
        <v>0</v>
      </c>
      <c r="AA4" s="2">
        <v>0</v>
      </c>
      <c r="AB4" s="2">
        <v>0</v>
      </c>
      <c r="AC4" s="1">
        <v>0</v>
      </c>
      <c r="AD4" s="2" t="s">
        <v>21</v>
      </c>
    </row>
    <row r="5" spans="1:32" ht="15" thickBot="1" x14ac:dyDescent="0.25">
      <c r="A5" s="22" t="s">
        <v>47</v>
      </c>
      <c r="B5" s="28" t="s">
        <v>48</v>
      </c>
      <c r="C5" s="28" t="s">
        <v>48</v>
      </c>
      <c r="D5" s="28" t="s">
        <v>48</v>
      </c>
      <c r="E5" s="28" t="s">
        <v>48</v>
      </c>
      <c r="F5" s="28" t="s">
        <v>48</v>
      </c>
      <c r="G5" s="28" t="s">
        <v>48</v>
      </c>
      <c r="H5" s="28" t="s">
        <v>48</v>
      </c>
      <c r="I5" s="28" t="s">
        <v>48</v>
      </c>
      <c r="J5" s="28" t="s">
        <v>48</v>
      </c>
      <c r="K5" s="28" t="s">
        <v>48</v>
      </c>
      <c r="L5" s="28" t="s">
        <v>48</v>
      </c>
      <c r="M5" s="20" t="s">
        <v>49</v>
      </c>
      <c r="N5" s="33" t="s">
        <v>50</v>
      </c>
      <c r="O5" s="2"/>
      <c r="P5" s="20" t="s">
        <v>51</v>
      </c>
      <c r="R5" s="2">
        <v>8</v>
      </c>
      <c r="S5" s="2">
        <v>8</v>
      </c>
      <c r="T5" s="2">
        <v>8</v>
      </c>
      <c r="U5" s="2">
        <v>8</v>
      </c>
      <c r="V5" s="2">
        <v>8</v>
      </c>
      <c r="W5" s="2">
        <v>8</v>
      </c>
      <c r="X5" s="2">
        <v>8</v>
      </c>
      <c r="Y5" s="2">
        <v>8</v>
      </c>
      <c r="Z5" s="2">
        <v>8</v>
      </c>
      <c r="AA5" s="2">
        <v>8</v>
      </c>
      <c r="AB5" s="2">
        <v>8</v>
      </c>
      <c r="AC5" s="1">
        <v>6</v>
      </c>
      <c r="AD5" s="2" t="s">
        <v>22</v>
      </c>
    </row>
    <row r="6" spans="1:32" ht="15" thickBot="1" x14ac:dyDescent="0.25">
      <c r="A6" s="18"/>
      <c r="B6" s="17"/>
      <c r="C6" s="17"/>
      <c r="D6" s="17"/>
      <c r="E6" s="17"/>
      <c r="F6" s="17"/>
      <c r="G6" s="17"/>
      <c r="H6" s="17"/>
      <c r="I6" s="17"/>
      <c r="J6" s="17"/>
      <c r="K6" s="17"/>
      <c r="L6" s="17"/>
      <c r="M6" s="16"/>
      <c r="N6" s="32"/>
      <c r="O6" s="2"/>
      <c r="P6" s="29">
        <v>626</v>
      </c>
      <c r="R6" s="2">
        <v>11</v>
      </c>
      <c r="S6" s="2">
        <v>11</v>
      </c>
      <c r="T6" s="2">
        <v>11</v>
      </c>
      <c r="U6" s="2">
        <v>11</v>
      </c>
      <c r="V6" s="2">
        <v>11</v>
      </c>
      <c r="W6" s="2">
        <v>11</v>
      </c>
      <c r="X6" s="2">
        <v>11</v>
      </c>
      <c r="Y6" s="2">
        <v>11</v>
      </c>
      <c r="Z6" s="2">
        <v>11</v>
      </c>
      <c r="AA6" s="2">
        <v>11</v>
      </c>
      <c r="AB6" s="2">
        <v>11</v>
      </c>
      <c r="AC6" s="1">
        <v>8</v>
      </c>
      <c r="AD6" s="2" t="s">
        <v>23</v>
      </c>
    </row>
    <row r="7" spans="1:32" ht="15" thickBot="1" x14ac:dyDescent="0.25">
      <c r="A7" s="22"/>
      <c r="B7" s="28"/>
      <c r="C7" s="28"/>
      <c r="D7" s="28"/>
      <c r="E7" s="28"/>
      <c r="F7" s="28"/>
      <c r="G7" s="28"/>
      <c r="H7" s="28"/>
      <c r="I7" s="28"/>
      <c r="J7" s="28"/>
      <c r="K7" s="28"/>
      <c r="L7" s="28"/>
      <c r="M7" s="20"/>
      <c r="N7" s="27"/>
      <c r="O7" s="2"/>
      <c r="P7" s="31" t="s">
        <v>52</v>
      </c>
      <c r="Q7" s="2"/>
      <c r="R7" s="2"/>
      <c r="S7" s="2"/>
      <c r="T7" s="2"/>
      <c r="U7" s="2"/>
      <c r="V7" s="2"/>
      <c r="W7" s="2"/>
      <c r="X7" s="2"/>
      <c r="Y7" s="2"/>
      <c r="Z7" s="2"/>
      <c r="AA7" s="2"/>
      <c r="AB7" s="2"/>
    </row>
    <row r="8" spans="1:32" ht="15" thickBot="1" x14ac:dyDescent="0.25">
      <c r="A8" s="22" t="s">
        <v>53</v>
      </c>
      <c r="B8" s="30" t="s">
        <v>54</v>
      </c>
      <c r="C8" s="30" t="s">
        <v>54</v>
      </c>
      <c r="D8" s="30" t="s">
        <v>54</v>
      </c>
      <c r="E8" s="30" t="s">
        <v>54</v>
      </c>
      <c r="F8" s="30" t="s">
        <v>54</v>
      </c>
      <c r="G8" s="30" t="s">
        <v>54</v>
      </c>
      <c r="H8" s="30" t="s">
        <v>54</v>
      </c>
      <c r="I8" s="30" t="s">
        <v>54</v>
      </c>
      <c r="J8" s="30" t="s">
        <v>54</v>
      </c>
      <c r="K8" s="30" t="s">
        <v>54</v>
      </c>
      <c r="L8" s="30" t="s">
        <v>54</v>
      </c>
      <c r="M8" s="30" t="s">
        <v>55</v>
      </c>
      <c r="N8" s="27" t="s">
        <v>56</v>
      </c>
      <c r="O8" s="2"/>
      <c r="P8" s="29" t="s">
        <v>57</v>
      </c>
      <c r="Q8" s="2"/>
      <c r="R8" s="2"/>
      <c r="S8" s="2"/>
      <c r="T8" s="2"/>
      <c r="U8" s="2"/>
      <c r="V8" s="2"/>
    </row>
    <row r="9" spans="1:32" ht="15" thickBot="1" x14ac:dyDescent="0.25">
      <c r="A9" s="22"/>
      <c r="B9" s="28"/>
      <c r="C9" s="28"/>
      <c r="D9" s="28"/>
      <c r="E9" s="28"/>
      <c r="F9" s="28"/>
      <c r="G9" s="28"/>
      <c r="H9" s="28"/>
      <c r="I9" s="28"/>
      <c r="J9" s="28"/>
      <c r="K9" s="28"/>
      <c r="L9" s="28"/>
      <c r="M9" s="20"/>
      <c r="N9" s="27"/>
      <c r="O9" s="2"/>
      <c r="P9" s="16"/>
      <c r="Q9" s="2"/>
      <c r="R9" s="2"/>
      <c r="S9" s="2"/>
      <c r="T9" s="2"/>
      <c r="U9" s="2"/>
      <c r="V9" s="2"/>
    </row>
    <row r="10" spans="1:32" x14ac:dyDescent="0.2">
      <c r="A10" s="26"/>
      <c r="B10" s="25"/>
      <c r="C10" s="25"/>
      <c r="D10" s="25"/>
      <c r="E10" s="25"/>
      <c r="F10" s="25"/>
      <c r="G10" s="25"/>
      <c r="H10" s="25"/>
      <c r="I10" s="25"/>
      <c r="J10" s="25"/>
      <c r="K10" s="25"/>
      <c r="L10" s="25"/>
      <c r="M10" s="24"/>
      <c r="N10" s="23"/>
      <c r="O10" s="2"/>
      <c r="Q10" s="2"/>
      <c r="R10" s="2"/>
      <c r="S10" s="2"/>
      <c r="T10" s="2"/>
      <c r="U10" s="2"/>
      <c r="V10" s="2"/>
    </row>
    <row r="11" spans="1:32" x14ac:dyDescent="0.2">
      <c r="A11" s="22" t="s">
        <v>58</v>
      </c>
      <c r="B11" s="21" t="s">
        <v>59</v>
      </c>
      <c r="C11" s="21" t="s">
        <v>59</v>
      </c>
      <c r="D11" s="21" t="s">
        <v>59</v>
      </c>
      <c r="E11" s="21" t="s">
        <v>59</v>
      </c>
      <c r="F11" s="21" t="s">
        <v>59</v>
      </c>
      <c r="G11" s="21" t="s">
        <v>59</v>
      </c>
      <c r="H11" s="21" t="s">
        <v>59</v>
      </c>
      <c r="I11" s="21" t="s">
        <v>59</v>
      </c>
      <c r="J11" s="21" t="s">
        <v>59</v>
      </c>
      <c r="K11" s="21" t="s">
        <v>59</v>
      </c>
      <c r="L11" s="21" t="s">
        <v>59</v>
      </c>
      <c r="M11" s="20" t="s">
        <v>60</v>
      </c>
      <c r="N11" s="19" t="s">
        <v>61</v>
      </c>
      <c r="O11" s="2"/>
      <c r="P11" s="2"/>
      <c r="Q11" s="2"/>
      <c r="R11" s="2"/>
      <c r="S11" s="2"/>
      <c r="T11" s="2"/>
      <c r="U11" s="2"/>
      <c r="V11" s="2"/>
    </row>
    <row r="12" spans="1:32" ht="15" thickBot="1" x14ac:dyDescent="0.25">
      <c r="A12" s="18"/>
      <c r="B12" s="17"/>
      <c r="C12" s="17"/>
      <c r="D12" s="16"/>
      <c r="E12" s="17"/>
      <c r="F12" s="17"/>
      <c r="G12" s="17"/>
      <c r="H12" s="17"/>
      <c r="I12" s="17"/>
      <c r="J12" s="16"/>
      <c r="K12" s="17"/>
      <c r="L12" s="17"/>
      <c r="M12" s="16"/>
      <c r="N12" s="15"/>
      <c r="O12" s="2"/>
      <c r="Q12" s="2"/>
      <c r="R12" s="2"/>
      <c r="S12" s="2"/>
      <c r="T12" s="2"/>
      <c r="U12" s="2"/>
      <c r="V12" s="2"/>
    </row>
    <row r="13" spans="1:32" ht="15" thickBot="1" x14ac:dyDescent="0.25">
      <c r="A13" s="2"/>
      <c r="B13" s="2"/>
      <c r="C13" s="2"/>
      <c r="D13" s="2"/>
      <c r="E13" s="2"/>
      <c r="F13" s="2"/>
      <c r="G13" s="2"/>
      <c r="H13" s="2"/>
      <c r="I13" s="2"/>
      <c r="J13" s="2"/>
      <c r="K13" s="2"/>
      <c r="L13" s="2"/>
      <c r="M13" s="2"/>
      <c r="N13" s="2"/>
      <c r="O13" s="2"/>
      <c r="P13" s="2"/>
      <c r="Q13" s="2"/>
      <c r="R13" s="2"/>
      <c r="S13" s="2"/>
      <c r="T13" s="2"/>
      <c r="U13" s="2"/>
      <c r="V13" s="2"/>
    </row>
    <row r="14" spans="1:32" x14ac:dyDescent="0.2">
      <c r="A14" s="2"/>
      <c r="B14" s="14" t="s">
        <v>62</v>
      </c>
      <c r="C14" s="12" t="s">
        <v>62</v>
      </c>
      <c r="D14" s="13" t="s">
        <v>63</v>
      </c>
      <c r="E14" s="12" t="s">
        <v>64</v>
      </c>
      <c r="F14" s="13" t="s">
        <v>24</v>
      </c>
      <c r="G14" s="12" t="s">
        <v>25</v>
      </c>
      <c r="H14" s="13" t="s">
        <v>26</v>
      </c>
      <c r="I14" s="12" t="s">
        <v>27</v>
      </c>
      <c r="J14" s="12" t="s">
        <v>65</v>
      </c>
      <c r="K14" s="12" t="s">
        <v>66</v>
      </c>
      <c r="L14" s="2"/>
      <c r="M14" s="2"/>
      <c r="N14" s="2"/>
      <c r="O14" s="2"/>
      <c r="P14" s="2"/>
      <c r="Q14" s="2"/>
      <c r="R14" s="2"/>
      <c r="S14" s="2"/>
      <c r="T14" s="2"/>
      <c r="U14" s="2"/>
      <c r="V14" s="2"/>
    </row>
    <row r="15" spans="1:32" ht="15" thickBot="1" x14ac:dyDescent="0.25">
      <c r="A15" s="2"/>
      <c r="B15" s="11" t="s">
        <v>67</v>
      </c>
      <c r="C15" s="9" t="s">
        <v>68</v>
      </c>
      <c r="D15" s="10" t="s">
        <v>28</v>
      </c>
      <c r="E15" s="9" t="s">
        <v>28</v>
      </c>
      <c r="F15" s="10" t="s">
        <v>28</v>
      </c>
      <c r="G15" s="9" t="s">
        <v>28</v>
      </c>
      <c r="H15" s="10" t="s">
        <v>28</v>
      </c>
      <c r="I15" s="9" t="s">
        <v>28</v>
      </c>
      <c r="J15" s="9" t="s">
        <v>69</v>
      </c>
      <c r="K15" s="9" t="s">
        <v>70</v>
      </c>
      <c r="L15" s="2"/>
      <c r="M15" s="2"/>
      <c r="N15" s="2"/>
      <c r="O15" s="2"/>
      <c r="P15" s="2"/>
      <c r="Q15" s="2"/>
      <c r="R15" s="2"/>
      <c r="S15" s="2"/>
      <c r="T15" s="2"/>
      <c r="U15" s="2"/>
      <c r="V15" s="2"/>
    </row>
    <row r="16" spans="1:32" x14ac:dyDescent="0.2">
      <c r="A16" s="8" t="s">
        <v>21</v>
      </c>
      <c r="B16" s="85">
        <v>35</v>
      </c>
      <c r="C16" s="67">
        <v>2.5000000000000001E-2</v>
      </c>
      <c r="D16" s="68">
        <v>2.5000000000000001E-2</v>
      </c>
      <c r="E16" s="69">
        <v>10</v>
      </c>
      <c r="F16" s="70">
        <v>10</v>
      </c>
      <c r="G16" s="69">
        <v>10</v>
      </c>
      <c r="H16" s="70">
        <v>5</v>
      </c>
      <c r="I16" s="69">
        <v>5</v>
      </c>
      <c r="J16" s="71">
        <v>10</v>
      </c>
      <c r="K16" s="71">
        <v>25</v>
      </c>
      <c r="L16" s="2"/>
      <c r="M16" s="2"/>
      <c r="N16" s="2"/>
      <c r="O16" s="2"/>
      <c r="P16" s="2"/>
      <c r="Q16" s="2"/>
      <c r="R16" s="2"/>
      <c r="S16" s="2"/>
      <c r="T16" s="2"/>
      <c r="U16" s="2"/>
      <c r="V16" s="2"/>
    </row>
    <row r="17" spans="1:22" x14ac:dyDescent="0.2">
      <c r="A17" s="8" t="s">
        <v>22</v>
      </c>
      <c r="B17" s="86">
        <v>50</v>
      </c>
      <c r="C17" s="7">
        <v>0.05</v>
      </c>
      <c r="D17" s="6">
        <v>0.05</v>
      </c>
      <c r="E17" s="4">
        <v>20</v>
      </c>
      <c r="F17" s="5">
        <v>20</v>
      </c>
      <c r="G17" s="4">
        <v>20</v>
      </c>
      <c r="H17" s="5">
        <v>10</v>
      </c>
      <c r="I17" s="4">
        <v>10</v>
      </c>
      <c r="J17" s="3">
        <v>15</v>
      </c>
      <c r="K17" s="3">
        <v>50</v>
      </c>
      <c r="L17" s="2"/>
      <c r="M17" s="2"/>
      <c r="N17" s="2"/>
      <c r="O17" s="2"/>
      <c r="P17" s="2"/>
      <c r="Q17" s="2"/>
      <c r="R17" s="2"/>
      <c r="S17" s="2"/>
      <c r="T17" s="2"/>
      <c r="U17" s="2"/>
      <c r="V17" s="2"/>
    </row>
    <row r="18" spans="1:22" ht="15" thickBot="1" x14ac:dyDescent="0.25">
      <c r="A18" s="8" t="s">
        <v>23</v>
      </c>
      <c r="B18" s="72">
        <v>80</v>
      </c>
      <c r="C18" s="73">
        <v>0.1</v>
      </c>
      <c r="D18" s="74">
        <v>0.08</v>
      </c>
      <c r="E18" s="75">
        <v>40</v>
      </c>
      <c r="F18" s="76">
        <v>40</v>
      </c>
      <c r="G18" s="75">
        <v>40</v>
      </c>
      <c r="H18" s="76">
        <v>20</v>
      </c>
      <c r="I18" s="75">
        <v>20</v>
      </c>
      <c r="J18" s="77">
        <v>30</v>
      </c>
      <c r="K18" s="77">
        <v>100</v>
      </c>
      <c r="L18" s="2"/>
      <c r="M18" s="2"/>
      <c r="N18" s="2"/>
      <c r="O18" s="2"/>
      <c r="P18" s="2"/>
      <c r="Q18" s="2"/>
      <c r="R18" s="2"/>
      <c r="S18" s="2"/>
      <c r="T18" s="2"/>
      <c r="U18" s="2"/>
      <c r="V18" s="2"/>
    </row>
    <row r="19" spans="1:22" x14ac:dyDescent="0.2">
      <c r="A19" s="2"/>
      <c r="B19" s="2"/>
      <c r="C19" s="2"/>
      <c r="D19" s="2"/>
      <c r="E19" s="2"/>
      <c r="F19" s="2"/>
      <c r="G19" s="2"/>
      <c r="H19" s="2"/>
      <c r="I19" s="2"/>
      <c r="J19" s="2"/>
      <c r="K19" s="2"/>
      <c r="L19" s="2"/>
      <c r="M19" s="2"/>
      <c r="N19" s="2"/>
      <c r="O19" s="2"/>
      <c r="P19" s="2"/>
      <c r="Q19" s="2"/>
      <c r="R19" s="2"/>
      <c r="S19" s="2"/>
      <c r="T19" s="2"/>
      <c r="U19" s="2"/>
      <c r="V19" s="2"/>
    </row>
    <row r="20" spans="1:22" x14ac:dyDescent="0.2">
      <c r="A20" s="87" t="s">
        <v>71</v>
      </c>
      <c r="B20" s="88"/>
      <c r="C20" s="88"/>
      <c r="D20" s="88"/>
      <c r="E20" s="88"/>
      <c r="F20" s="88"/>
      <c r="G20" s="88"/>
      <c r="H20" s="88"/>
      <c r="I20" s="88"/>
      <c r="J20" s="89"/>
      <c r="K20" s="2"/>
      <c r="L20" s="2"/>
      <c r="M20" s="2"/>
      <c r="N20" s="2"/>
      <c r="O20" s="2"/>
      <c r="P20" s="2"/>
      <c r="Q20" s="2"/>
      <c r="R20" s="2"/>
      <c r="S20" s="2"/>
      <c r="T20" s="2"/>
      <c r="U20" s="2"/>
      <c r="V20" s="2"/>
    </row>
    <row r="21" spans="1:22" x14ac:dyDescent="0.2">
      <c r="A21" s="90" t="s">
        <v>72</v>
      </c>
      <c r="B21" s="91"/>
      <c r="C21" s="91"/>
      <c r="D21" s="91"/>
      <c r="E21" s="91"/>
      <c r="F21" s="91"/>
      <c r="G21" s="91"/>
      <c r="H21" s="91"/>
      <c r="I21" s="91"/>
      <c r="J21" s="92"/>
      <c r="K21" s="2"/>
      <c r="L21" s="2"/>
      <c r="M21" s="2"/>
      <c r="N21" s="2"/>
      <c r="O21" s="2"/>
      <c r="P21" s="2"/>
      <c r="Q21" s="2"/>
      <c r="R21" s="2"/>
      <c r="S21" s="2"/>
      <c r="T21" s="2"/>
      <c r="U21" s="2"/>
      <c r="V21" s="2"/>
    </row>
    <row r="22" spans="1:22" x14ac:dyDescent="0.2">
      <c r="A22" s="93" t="s">
        <v>73</v>
      </c>
      <c r="B22" s="94"/>
      <c r="C22" s="94"/>
      <c r="D22" s="94"/>
      <c r="E22" s="94"/>
      <c r="F22" s="94"/>
      <c r="G22" s="94"/>
      <c r="H22" s="94"/>
      <c r="I22" s="94"/>
      <c r="J22" s="95"/>
      <c r="K22" s="2"/>
      <c r="L22" s="2"/>
      <c r="M22" s="2"/>
      <c r="N22" s="2"/>
      <c r="O22" s="2"/>
      <c r="P22" s="2"/>
      <c r="Q22" s="2"/>
      <c r="R22" s="2"/>
      <c r="S22" s="2"/>
      <c r="T22" s="2"/>
      <c r="U22" s="2"/>
      <c r="V22" s="2"/>
    </row>
    <row r="23" spans="1:22" x14ac:dyDescent="0.2">
      <c r="A23" s="93" t="s">
        <v>74</v>
      </c>
      <c r="B23" s="94"/>
      <c r="C23" s="94"/>
      <c r="D23" s="94"/>
      <c r="E23" s="94"/>
      <c r="F23" s="94"/>
      <c r="G23" s="94"/>
      <c r="H23" s="94"/>
      <c r="I23" s="94"/>
      <c r="J23" s="95"/>
      <c r="K23" s="2"/>
      <c r="L23" s="2"/>
      <c r="M23" s="2"/>
      <c r="N23" s="2"/>
      <c r="O23" s="2"/>
      <c r="P23" s="2"/>
      <c r="Q23" s="2"/>
      <c r="R23" s="2"/>
      <c r="S23" s="2"/>
      <c r="T23" s="2"/>
      <c r="U23" s="2"/>
      <c r="V23" s="2"/>
    </row>
    <row r="24" spans="1:22" x14ac:dyDescent="0.2">
      <c r="A24" s="93" t="s">
        <v>75</v>
      </c>
      <c r="B24" s="94"/>
      <c r="C24" s="94"/>
      <c r="D24" s="94"/>
      <c r="E24" s="94"/>
      <c r="F24" s="94"/>
      <c r="G24" s="94"/>
      <c r="H24" s="94"/>
      <c r="I24" s="94"/>
      <c r="J24" s="95"/>
      <c r="K24" s="2"/>
      <c r="L24" s="2"/>
      <c r="M24" s="2"/>
      <c r="N24" s="2"/>
      <c r="O24" s="2"/>
      <c r="P24" s="2"/>
      <c r="Q24" s="2"/>
      <c r="R24" s="2"/>
      <c r="S24" s="2"/>
      <c r="T24" s="2"/>
      <c r="U24" s="2"/>
      <c r="V24" s="2"/>
    </row>
    <row r="25" spans="1:22" x14ac:dyDescent="0.2">
      <c r="A25" s="93" t="s">
        <v>76</v>
      </c>
      <c r="B25" s="94"/>
      <c r="C25" s="94"/>
      <c r="D25" s="94"/>
      <c r="E25" s="94"/>
      <c r="F25" s="94"/>
      <c r="G25" s="94"/>
      <c r="H25" s="94"/>
      <c r="I25" s="94"/>
      <c r="J25" s="95"/>
      <c r="K25" s="2"/>
      <c r="L25" s="2"/>
      <c r="M25" s="2"/>
      <c r="N25" s="2"/>
      <c r="O25" s="2"/>
      <c r="P25" s="2"/>
      <c r="Q25" s="2"/>
      <c r="R25" s="2"/>
      <c r="S25" s="2"/>
      <c r="T25" s="2"/>
      <c r="U25" s="2"/>
      <c r="V25" s="2"/>
    </row>
    <row r="26" spans="1:22" ht="15" thickBot="1" x14ac:dyDescent="0.25">
      <c r="A26" s="2"/>
      <c r="B26" s="2"/>
      <c r="C26" s="2"/>
      <c r="D26" s="2"/>
      <c r="E26" s="2"/>
      <c r="F26" s="2"/>
      <c r="G26" s="2"/>
      <c r="H26" s="2"/>
      <c r="I26" s="2"/>
      <c r="J26" s="2"/>
      <c r="K26" s="2"/>
      <c r="L26" s="2"/>
      <c r="M26" s="2"/>
      <c r="N26" s="2"/>
      <c r="O26" s="2"/>
      <c r="P26" s="2"/>
      <c r="Q26" s="2"/>
      <c r="R26" s="2"/>
      <c r="S26" s="2"/>
      <c r="T26" s="2"/>
      <c r="U26" s="2"/>
      <c r="V26" s="2"/>
    </row>
    <row r="27" spans="1:22" x14ac:dyDescent="0.2">
      <c r="A27" s="97" t="s">
        <v>77</v>
      </c>
      <c r="B27" s="98"/>
      <c r="C27" s="98"/>
      <c r="D27" s="98"/>
      <c r="E27" s="98"/>
      <c r="F27" s="98"/>
      <c r="G27" s="98"/>
      <c r="H27" s="98"/>
      <c r="I27" s="98"/>
      <c r="J27" s="99"/>
      <c r="K27" s="2"/>
      <c r="L27" s="2"/>
      <c r="M27" s="2"/>
      <c r="N27" s="2"/>
      <c r="O27" s="2"/>
      <c r="P27" s="2"/>
      <c r="Q27" s="2"/>
      <c r="R27" s="2"/>
      <c r="S27" s="2"/>
      <c r="T27" s="2"/>
      <c r="U27" s="2"/>
      <c r="V27" s="2"/>
    </row>
    <row r="28" spans="1:22" x14ac:dyDescent="0.2">
      <c r="A28" s="100" t="s">
        <v>78</v>
      </c>
      <c r="B28" s="101"/>
      <c r="C28" s="101"/>
      <c r="D28" s="101"/>
      <c r="E28" s="101"/>
      <c r="F28" s="101"/>
      <c r="G28" s="101"/>
      <c r="H28" s="101"/>
      <c r="I28" s="101"/>
      <c r="J28" s="102"/>
      <c r="K28" s="2"/>
      <c r="L28" s="2"/>
      <c r="M28" s="2"/>
      <c r="N28" s="2"/>
      <c r="O28" s="2"/>
      <c r="P28" s="2"/>
      <c r="Q28" s="2"/>
      <c r="R28" s="2"/>
      <c r="S28" s="2"/>
      <c r="T28" s="2"/>
      <c r="U28" s="2"/>
      <c r="V28" s="2"/>
    </row>
    <row r="29" spans="1:22" x14ac:dyDescent="0.2">
      <c r="A29" s="103" t="s">
        <v>79</v>
      </c>
      <c r="B29" s="104"/>
      <c r="C29" s="104"/>
      <c r="D29" s="104"/>
      <c r="E29" s="104"/>
      <c r="F29" s="104"/>
      <c r="G29" s="104"/>
      <c r="H29" s="104"/>
      <c r="I29" s="104"/>
      <c r="J29" s="105"/>
      <c r="K29" s="2"/>
      <c r="L29" s="2"/>
      <c r="M29" s="2"/>
      <c r="N29" s="2"/>
      <c r="O29" s="2"/>
      <c r="P29" s="2"/>
      <c r="Q29" s="2"/>
      <c r="R29" s="2"/>
      <c r="S29" s="2"/>
      <c r="T29" s="2"/>
      <c r="U29" s="2"/>
      <c r="V29" s="2"/>
    </row>
    <row r="30" spans="1:22" x14ac:dyDescent="0.2">
      <c r="A30" s="103"/>
      <c r="B30" s="104"/>
      <c r="C30" s="104"/>
      <c r="D30" s="104"/>
      <c r="E30" s="104"/>
      <c r="F30" s="104"/>
      <c r="G30" s="104"/>
      <c r="H30" s="104"/>
      <c r="I30" s="104"/>
      <c r="J30" s="105"/>
      <c r="K30" s="2"/>
      <c r="L30" s="2"/>
      <c r="M30" s="2"/>
      <c r="N30" s="2"/>
      <c r="O30" s="2"/>
      <c r="P30" s="2"/>
      <c r="Q30" s="2"/>
      <c r="R30" s="2"/>
      <c r="S30" s="2"/>
      <c r="T30" s="2"/>
      <c r="U30" s="2"/>
      <c r="V30" s="2"/>
    </row>
    <row r="31" spans="1:22" x14ac:dyDescent="0.2">
      <c r="A31" s="103"/>
      <c r="B31" s="104"/>
      <c r="C31" s="104"/>
      <c r="D31" s="104"/>
      <c r="E31" s="104"/>
      <c r="F31" s="104"/>
      <c r="G31" s="104"/>
      <c r="H31" s="104"/>
      <c r="I31" s="104"/>
      <c r="J31" s="105"/>
      <c r="K31" s="2"/>
      <c r="L31" s="2"/>
      <c r="M31" s="2"/>
      <c r="N31" s="2"/>
      <c r="O31" s="2"/>
      <c r="P31" s="2"/>
      <c r="Q31" s="2"/>
      <c r="R31" s="2"/>
      <c r="S31" s="2"/>
      <c r="T31" s="2"/>
      <c r="U31" s="2"/>
      <c r="V31" s="2"/>
    </row>
    <row r="32" spans="1:22" ht="15" thickBot="1" x14ac:dyDescent="0.25">
      <c r="A32" s="106"/>
      <c r="B32" s="107"/>
      <c r="C32" s="107"/>
      <c r="D32" s="107"/>
      <c r="E32" s="107"/>
      <c r="F32" s="107"/>
      <c r="G32" s="107"/>
      <c r="H32" s="107"/>
      <c r="I32" s="107"/>
      <c r="J32" s="108"/>
      <c r="K32" s="2"/>
      <c r="L32" s="2"/>
      <c r="M32" s="2"/>
      <c r="N32" s="2"/>
      <c r="O32" s="2"/>
      <c r="P32" s="2"/>
      <c r="Q32" s="2"/>
      <c r="R32" s="2"/>
      <c r="S32" s="2"/>
      <c r="T32" s="2"/>
      <c r="U32" s="2"/>
      <c r="V32" s="2"/>
    </row>
    <row r="33" spans="1:22" x14ac:dyDescent="0.2">
      <c r="A33" s="2"/>
      <c r="B33" s="2"/>
      <c r="C33" s="2"/>
      <c r="D33" s="2"/>
      <c r="E33" s="2"/>
      <c r="F33" s="2"/>
      <c r="G33" s="2"/>
      <c r="H33" s="2"/>
      <c r="I33" s="2"/>
      <c r="J33" s="2"/>
      <c r="K33" s="2"/>
      <c r="L33" s="2"/>
      <c r="M33" s="2"/>
      <c r="N33" s="2"/>
      <c r="O33" s="2"/>
      <c r="P33" s="2"/>
      <c r="Q33" s="2"/>
      <c r="R33" s="2"/>
      <c r="S33" s="2"/>
      <c r="T33" s="2"/>
      <c r="U33" s="2"/>
      <c r="V33" s="2"/>
    </row>
    <row r="34" spans="1:22" x14ac:dyDescent="0.2">
      <c r="A34" s="2"/>
      <c r="B34" s="2"/>
      <c r="C34" s="2"/>
      <c r="D34" s="2"/>
      <c r="E34" s="2"/>
      <c r="F34" s="2"/>
      <c r="G34" s="2"/>
      <c r="H34" s="2"/>
      <c r="I34" s="2"/>
      <c r="J34" s="2"/>
      <c r="K34" s="2"/>
      <c r="L34" s="2"/>
      <c r="M34" s="2"/>
      <c r="N34" s="2"/>
      <c r="O34" s="2"/>
      <c r="P34" s="2"/>
      <c r="Q34" s="2"/>
      <c r="R34" s="2"/>
      <c r="S34" s="2"/>
      <c r="T34" s="2"/>
      <c r="U34" s="2"/>
      <c r="V34" s="2"/>
    </row>
    <row r="35" spans="1:22" ht="12.75" customHeight="1" x14ac:dyDescent="0.2">
      <c r="A35" s="83" t="s">
        <v>80</v>
      </c>
      <c r="B35" s="83"/>
      <c r="C35" s="83"/>
      <c r="D35" s="83"/>
      <c r="E35" s="83"/>
      <c r="F35" s="83"/>
      <c r="G35" s="83"/>
      <c r="H35" s="83"/>
      <c r="I35" s="83"/>
      <c r="J35" s="83"/>
      <c r="K35" s="83"/>
      <c r="L35" s="83"/>
      <c r="M35" s="83"/>
      <c r="N35" s="83"/>
      <c r="O35" s="83"/>
      <c r="P35" s="83"/>
      <c r="Q35" s="2"/>
      <c r="R35" s="2"/>
      <c r="S35" s="2"/>
      <c r="T35" s="2"/>
      <c r="U35" s="2"/>
      <c r="V35" s="2"/>
    </row>
    <row r="36" spans="1:22" x14ac:dyDescent="0.2">
      <c r="A36" s="84" t="s">
        <v>81</v>
      </c>
      <c r="B36" s="84"/>
      <c r="C36" s="84"/>
      <c r="D36" s="84"/>
      <c r="E36" s="84"/>
      <c r="F36" s="84"/>
      <c r="G36" s="84"/>
      <c r="H36" s="84"/>
      <c r="I36" s="84"/>
      <c r="J36" s="84"/>
      <c r="K36" s="84"/>
      <c r="L36" s="84"/>
      <c r="M36" s="84"/>
      <c r="N36" s="84"/>
      <c r="O36" s="84"/>
      <c r="P36" s="84"/>
      <c r="Q36" s="2"/>
      <c r="R36" s="2"/>
      <c r="S36" s="2"/>
      <c r="T36" s="2"/>
      <c r="U36" s="2"/>
      <c r="V36" s="2"/>
    </row>
    <row r="37" spans="1:22" x14ac:dyDescent="0.2">
      <c r="A37" s="78"/>
      <c r="B37" s="78"/>
      <c r="C37" s="78"/>
      <c r="D37" s="78"/>
      <c r="E37" s="78"/>
      <c r="F37" s="78"/>
      <c r="G37" s="78"/>
      <c r="H37" s="78"/>
      <c r="I37" s="78"/>
      <c r="J37" s="78"/>
      <c r="K37" s="2"/>
      <c r="L37" s="2"/>
      <c r="M37" s="2"/>
      <c r="N37" s="2"/>
      <c r="O37" s="2"/>
      <c r="P37" s="2"/>
      <c r="Q37" s="2"/>
      <c r="R37" s="2"/>
      <c r="S37" s="2"/>
      <c r="T37" s="2"/>
      <c r="U37" s="2"/>
      <c r="V37" s="2"/>
    </row>
    <row r="38" spans="1:22" x14ac:dyDescent="0.2">
      <c r="A38" s="84" t="s">
        <v>82</v>
      </c>
      <c r="B38" s="84"/>
      <c r="C38" s="84"/>
      <c r="D38" s="84"/>
      <c r="E38" s="84"/>
      <c r="F38" s="84"/>
      <c r="G38" s="84"/>
      <c r="H38" s="84"/>
      <c r="I38" s="84"/>
      <c r="J38" s="84"/>
      <c r="K38" s="84"/>
      <c r="L38" s="84"/>
      <c r="M38" s="84"/>
      <c r="N38" s="84"/>
      <c r="O38" s="84"/>
      <c r="P38" s="84"/>
      <c r="Q38" s="2"/>
      <c r="R38" s="2"/>
      <c r="S38" s="2"/>
      <c r="T38" s="2"/>
      <c r="U38" s="2"/>
      <c r="V38" s="2"/>
    </row>
    <row r="39" spans="1:22" x14ac:dyDescent="0.2">
      <c r="A39" s="84" t="s">
        <v>83</v>
      </c>
      <c r="B39" s="84"/>
      <c r="C39" s="84"/>
      <c r="D39" s="84"/>
      <c r="E39" s="84"/>
      <c r="F39" s="84"/>
      <c r="G39" s="84"/>
      <c r="H39" s="84"/>
      <c r="I39" s="84"/>
      <c r="J39" s="84"/>
      <c r="K39" s="84"/>
      <c r="L39" s="84"/>
      <c r="M39" s="84"/>
      <c r="N39" s="84"/>
      <c r="O39" s="84"/>
      <c r="P39" s="84"/>
      <c r="Q39" s="2"/>
      <c r="R39" s="2"/>
      <c r="S39" s="2"/>
      <c r="T39" s="2"/>
      <c r="U39" s="2"/>
      <c r="V39" s="2"/>
    </row>
    <row r="40" spans="1:22" x14ac:dyDescent="0.2">
      <c r="A40" s="78"/>
      <c r="B40" s="78"/>
      <c r="C40" s="78"/>
      <c r="D40" s="78"/>
      <c r="E40" s="78"/>
      <c r="F40" s="78"/>
      <c r="G40" s="78"/>
      <c r="H40" s="78"/>
      <c r="I40" s="78"/>
      <c r="J40" s="78"/>
      <c r="K40" s="2"/>
      <c r="L40" s="2"/>
      <c r="M40" s="2"/>
      <c r="N40" s="2"/>
      <c r="O40" s="2"/>
      <c r="P40" s="2"/>
      <c r="Q40" s="2"/>
      <c r="R40" s="2"/>
      <c r="S40" s="2"/>
      <c r="T40" s="2"/>
      <c r="U40" s="2"/>
      <c r="V40" s="2"/>
    </row>
    <row r="41" spans="1:22" x14ac:dyDescent="0.2">
      <c r="A41" s="78"/>
      <c r="B41" s="78"/>
      <c r="C41" s="78"/>
      <c r="D41" s="78"/>
      <c r="E41" s="78"/>
      <c r="F41" s="78"/>
      <c r="G41" s="78"/>
      <c r="H41" s="78"/>
      <c r="I41" s="78"/>
      <c r="J41" s="78"/>
      <c r="K41" s="2"/>
      <c r="L41" s="2"/>
      <c r="M41" s="2"/>
      <c r="N41" s="2"/>
      <c r="O41" s="2"/>
      <c r="P41" s="2"/>
      <c r="Q41" s="2"/>
      <c r="R41" s="2"/>
      <c r="S41" s="2"/>
      <c r="T41" s="2"/>
      <c r="U41" s="2"/>
      <c r="V41" s="2"/>
    </row>
    <row r="42" spans="1:22" x14ac:dyDescent="0.2">
      <c r="A42" s="78" t="s">
        <v>84</v>
      </c>
      <c r="B42" s="96"/>
      <c r="C42" s="96"/>
      <c r="D42" s="96"/>
      <c r="E42" s="96"/>
      <c r="F42" s="96"/>
      <c r="G42" s="96"/>
      <c r="H42" s="96"/>
      <c r="I42" s="96"/>
      <c r="J42" s="96"/>
      <c r="K42" s="96"/>
      <c r="L42" s="96"/>
      <c r="M42" s="96"/>
      <c r="N42" s="96"/>
      <c r="O42" s="96"/>
      <c r="P42" s="96"/>
      <c r="Q42" s="2"/>
      <c r="R42" s="2"/>
      <c r="S42" s="2"/>
      <c r="T42" s="2"/>
      <c r="U42" s="2"/>
      <c r="V42" s="2"/>
    </row>
    <row r="43" spans="1:22" x14ac:dyDescent="0.2">
      <c r="A43" s="78"/>
      <c r="B43" s="78"/>
      <c r="C43" s="78"/>
      <c r="D43" s="78"/>
      <c r="E43" s="78"/>
      <c r="F43" s="78"/>
      <c r="G43" s="78"/>
      <c r="H43" s="78"/>
      <c r="I43" s="78"/>
      <c r="J43" s="78"/>
      <c r="K43" s="2"/>
      <c r="L43" s="2"/>
      <c r="M43" s="2"/>
      <c r="N43" s="2"/>
      <c r="O43" s="2"/>
      <c r="P43" s="2"/>
      <c r="Q43" s="2"/>
      <c r="R43" s="2"/>
      <c r="S43" s="2"/>
      <c r="T43" s="2"/>
      <c r="U43" s="2"/>
      <c r="V43" s="2"/>
    </row>
    <row r="44" spans="1:22" x14ac:dyDescent="0.2">
      <c r="A44" s="78" t="s">
        <v>1</v>
      </c>
      <c r="B44" s="96"/>
      <c r="C44" s="96"/>
      <c r="D44" s="96"/>
      <c r="E44" s="96"/>
      <c r="F44" s="96"/>
      <c r="G44" s="96"/>
      <c r="H44" s="96"/>
      <c r="I44" s="96"/>
      <c r="J44" s="96"/>
      <c r="K44" s="96"/>
      <c r="L44" s="96"/>
      <c r="M44" s="96"/>
      <c r="N44" s="96"/>
      <c r="O44" s="96"/>
      <c r="P44" s="96"/>
      <c r="Q44" s="2"/>
      <c r="R44" s="2"/>
      <c r="S44" s="2"/>
      <c r="T44" s="2"/>
      <c r="U44" s="2"/>
      <c r="V44" s="2"/>
    </row>
    <row r="45" spans="1:22" x14ac:dyDescent="0.2">
      <c r="A45" s="2"/>
      <c r="B45" s="2"/>
      <c r="C45" s="2"/>
      <c r="D45" s="2"/>
      <c r="E45" s="2"/>
      <c r="F45" s="2"/>
      <c r="G45" s="2"/>
      <c r="H45" s="2"/>
      <c r="I45" s="2"/>
      <c r="J45" s="2"/>
      <c r="K45" s="2"/>
      <c r="L45" s="2"/>
      <c r="M45" s="2"/>
      <c r="N45" s="2"/>
      <c r="O45" s="2"/>
      <c r="P45" s="2"/>
      <c r="Q45" s="2"/>
      <c r="R45" s="2"/>
      <c r="S45" s="2"/>
      <c r="T45" s="2"/>
      <c r="U45" s="2"/>
      <c r="V45" s="2"/>
    </row>
    <row r="46" spans="1:22" x14ac:dyDescent="0.2">
      <c r="A46" s="2"/>
      <c r="B46" s="2"/>
      <c r="C46" s="2"/>
      <c r="D46" s="2"/>
      <c r="E46" s="2"/>
      <c r="F46" s="2"/>
      <c r="G46" s="2"/>
      <c r="H46" s="2"/>
      <c r="I46" s="2"/>
      <c r="J46" s="2"/>
      <c r="K46" s="2"/>
      <c r="L46" s="2"/>
      <c r="M46" s="2"/>
      <c r="N46" s="2"/>
      <c r="O46" s="2"/>
      <c r="P46" s="2"/>
      <c r="Q46" s="2"/>
      <c r="R46" s="2"/>
      <c r="S46" s="2"/>
      <c r="T46" s="2"/>
      <c r="U46" s="2"/>
      <c r="V46" s="2"/>
    </row>
    <row r="47" spans="1:22" x14ac:dyDescent="0.2">
      <c r="A47" s="2"/>
      <c r="B47" s="2"/>
      <c r="C47" s="2"/>
      <c r="D47" s="2"/>
      <c r="E47" s="2"/>
      <c r="F47" s="2"/>
      <c r="G47" s="2"/>
      <c r="H47" s="2"/>
      <c r="I47" s="2"/>
      <c r="J47" s="2"/>
      <c r="K47" s="2"/>
      <c r="L47" s="2"/>
      <c r="M47" s="2"/>
      <c r="N47" s="2"/>
      <c r="O47" s="2"/>
      <c r="P47" s="2"/>
      <c r="Q47" s="2"/>
      <c r="R47" s="2"/>
      <c r="S47" s="2"/>
      <c r="T47" s="2"/>
      <c r="U47" s="2"/>
      <c r="V47" s="2"/>
    </row>
    <row r="48" spans="1:22" x14ac:dyDescent="0.2">
      <c r="A48" s="2"/>
      <c r="B48" s="2"/>
      <c r="C48" s="2"/>
      <c r="D48" s="2"/>
      <c r="E48" s="2"/>
      <c r="F48" s="2"/>
      <c r="G48" s="2"/>
      <c r="H48" s="2"/>
      <c r="I48" s="2"/>
      <c r="J48" s="2"/>
      <c r="K48" s="2"/>
      <c r="L48" s="2"/>
      <c r="M48" s="2"/>
      <c r="N48" s="2"/>
      <c r="O48" s="2"/>
      <c r="P48" s="2"/>
      <c r="Q48" s="2"/>
      <c r="R48" s="2"/>
      <c r="S48" s="2"/>
      <c r="T48" s="2"/>
      <c r="U48" s="2"/>
      <c r="V48" s="2"/>
    </row>
    <row r="49" spans="1:22" x14ac:dyDescent="0.2">
      <c r="A49" s="2"/>
      <c r="B49" s="2"/>
      <c r="C49" s="2"/>
      <c r="D49" s="2"/>
      <c r="E49" s="2"/>
      <c r="F49" s="2"/>
      <c r="G49" s="2"/>
      <c r="H49" s="2"/>
      <c r="I49" s="2"/>
      <c r="J49" s="2"/>
      <c r="K49" s="2"/>
      <c r="L49" s="2"/>
      <c r="M49" s="2"/>
      <c r="N49" s="2"/>
      <c r="O49" s="2"/>
      <c r="P49" s="2"/>
      <c r="Q49" s="2"/>
      <c r="R49" s="2"/>
      <c r="S49" s="2"/>
      <c r="T49" s="2"/>
      <c r="U49" s="2"/>
      <c r="V49" s="2"/>
    </row>
    <row r="50" spans="1:22" x14ac:dyDescent="0.2">
      <c r="A50" s="2"/>
      <c r="B50" s="2"/>
      <c r="C50" s="2"/>
      <c r="D50" s="2"/>
      <c r="E50" s="2"/>
      <c r="F50" s="2"/>
      <c r="G50" s="2"/>
      <c r="H50" s="2"/>
      <c r="I50" s="2"/>
      <c r="J50" s="2"/>
      <c r="K50" s="2"/>
      <c r="L50" s="2"/>
      <c r="M50" s="2"/>
      <c r="N50" s="2"/>
      <c r="O50" s="2"/>
      <c r="P50" s="2"/>
      <c r="Q50" s="2"/>
      <c r="R50" s="2"/>
      <c r="S50" s="2"/>
      <c r="T50" s="2"/>
      <c r="U50" s="2"/>
      <c r="V50" s="2"/>
    </row>
    <row r="51" spans="1:22" x14ac:dyDescent="0.2">
      <c r="A51" s="2"/>
      <c r="B51" s="2"/>
      <c r="C51" s="2"/>
      <c r="D51" s="2"/>
      <c r="E51" s="2"/>
      <c r="F51" s="2"/>
      <c r="G51" s="2"/>
      <c r="H51" s="2"/>
      <c r="I51" s="2"/>
      <c r="J51" s="2"/>
      <c r="K51" s="2"/>
      <c r="L51" s="2"/>
      <c r="M51" s="2"/>
      <c r="N51" s="2"/>
      <c r="O51" s="2"/>
      <c r="P51" s="2"/>
      <c r="Q51" s="2"/>
      <c r="R51" s="2"/>
      <c r="S51" s="2"/>
      <c r="T51" s="2"/>
      <c r="U51" s="2"/>
      <c r="V51" s="2"/>
    </row>
    <row r="52" spans="1:22" x14ac:dyDescent="0.2">
      <c r="A52" s="2"/>
      <c r="B52" s="2"/>
      <c r="C52" s="2"/>
      <c r="D52" s="2"/>
      <c r="E52" s="2"/>
      <c r="F52" s="2"/>
      <c r="G52" s="2"/>
      <c r="H52" s="2"/>
      <c r="I52" s="2"/>
      <c r="J52" s="2"/>
      <c r="K52" s="2"/>
      <c r="L52" s="2"/>
      <c r="M52" s="2"/>
      <c r="N52" s="2"/>
      <c r="O52" s="2"/>
      <c r="P52" s="2"/>
      <c r="Q52" s="2"/>
      <c r="R52" s="2"/>
      <c r="S52" s="2"/>
      <c r="T52" s="2"/>
      <c r="U52" s="2"/>
      <c r="V52" s="2"/>
    </row>
    <row r="53" spans="1:22" x14ac:dyDescent="0.2">
      <c r="A53" s="2"/>
      <c r="B53" s="2"/>
      <c r="C53" s="2"/>
      <c r="D53" s="2"/>
      <c r="E53" s="2"/>
      <c r="F53" s="2"/>
      <c r="G53" s="2"/>
      <c r="H53" s="2"/>
      <c r="I53" s="2"/>
      <c r="J53" s="2"/>
      <c r="K53" s="2"/>
      <c r="L53" s="2"/>
      <c r="M53" s="2"/>
      <c r="N53" s="2"/>
      <c r="O53" s="2"/>
      <c r="P53" s="2"/>
      <c r="Q53" s="2"/>
      <c r="R53" s="2"/>
      <c r="S53" s="2"/>
      <c r="T53" s="2"/>
      <c r="U53" s="2"/>
      <c r="V53" s="2"/>
    </row>
    <row r="54" spans="1:22" x14ac:dyDescent="0.2">
      <c r="A54" s="2"/>
      <c r="B54" s="2"/>
      <c r="C54" s="2"/>
      <c r="D54" s="2"/>
      <c r="E54" s="2"/>
      <c r="F54" s="2"/>
      <c r="G54" s="2"/>
      <c r="H54" s="2"/>
      <c r="I54" s="2"/>
      <c r="J54" s="2"/>
      <c r="K54" s="2"/>
      <c r="L54" s="2"/>
      <c r="M54" s="2"/>
      <c r="N54" s="2"/>
      <c r="O54" s="2"/>
      <c r="P54" s="2"/>
      <c r="Q54" s="2"/>
      <c r="R54" s="2"/>
      <c r="S54" s="2"/>
      <c r="T54" s="2"/>
      <c r="U54" s="2"/>
      <c r="V54" s="2"/>
    </row>
    <row r="55" spans="1:22" x14ac:dyDescent="0.2">
      <c r="A55" s="2"/>
      <c r="B55" s="2"/>
      <c r="C55" s="2"/>
      <c r="D55" s="2"/>
      <c r="E55" s="2"/>
      <c r="F55" s="2"/>
      <c r="G55" s="2"/>
      <c r="H55" s="2"/>
      <c r="I55" s="2"/>
      <c r="J55" s="2"/>
      <c r="K55" s="2"/>
      <c r="L55" s="2"/>
      <c r="M55" s="2"/>
      <c r="N55" s="2"/>
      <c r="O55" s="2"/>
      <c r="P55" s="2"/>
      <c r="Q55" s="2"/>
      <c r="R55" s="2"/>
      <c r="S55" s="2"/>
      <c r="T55" s="2"/>
      <c r="U55" s="2"/>
      <c r="V55" s="2"/>
    </row>
    <row r="56" spans="1:22" x14ac:dyDescent="0.2">
      <c r="A56" s="2"/>
      <c r="B56" s="2"/>
      <c r="C56" s="2"/>
      <c r="D56" s="2"/>
      <c r="E56" s="2"/>
      <c r="F56" s="2"/>
      <c r="G56" s="2"/>
      <c r="H56" s="2"/>
      <c r="I56" s="2"/>
      <c r="J56" s="2"/>
      <c r="K56" s="2"/>
      <c r="L56" s="2"/>
      <c r="M56" s="2"/>
      <c r="N56" s="2"/>
      <c r="O56" s="2"/>
      <c r="P56" s="2"/>
      <c r="Q56" s="2"/>
      <c r="R56" s="2"/>
      <c r="S56" s="2"/>
      <c r="T56" s="2"/>
      <c r="U56" s="2"/>
      <c r="V56" s="2"/>
    </row>
    <row r="57" spans="1:22" x14ac:dyDescent="0.2">
      <c r="A57" s="2"/>
      <c r="B57" s="2"/>
      <c r="C57" s="2"/>
      <c r="D57" s="2"/>
      <c r="E57" s="2"/>
      <c r="F57" s="2"/>
      <c r="G57" s="2"/>
      <c r="H57" s="2"/>
      <c r="I57" s="2"/>
      <c r="J57" s="2"/>
      <c r="K57" s="2"/>
      <c r="L57" s="2"/>
      <c r="M57" s="2"/>
      <c r="N57" s="2"/>
      <c r="O57" s="2"/>
      <c r="P57" s="2"/>
      <c r="Q57" s="2"/>
      <c r="R57" s="2"/>
      <c r="S57" s="2"/>
      <c r="T57" s="2"/>
      <c r="U57" s="2"/>
      <c r="V57" s="2"/>
    </row>
    <row r="58" spans="1:22" x14ac:dyDescent="0.2">
      <c r="A58" s="2"/>
      <c r="B58" s="2"/>
      <c r="C58" s="2"/>
      <c r="D58" s="2"/>
      <c r="E58" s="2"/>
      <c r="F58" s="2"/>
      <c r="G58" s="2"/>
      <c r="H58" s="2"/>
      <c r="I58" s="2"/>
      <c r="J58" s="2"/>
      <c r="K58" s="2"/>
      <c r="L58" s="2"/>
      <c r="M58" s="2"/>
      <c r="N58" s="2"/>
      <c r="O58" s="2"/>
      <c r="P58" s="2"/>
      <c r="Q58" s="2"/>
      <c r="R58" s="2"/>
      <c r="S58" s="2"/>
      <c r="T58" s="2"/>
      <c r="U58" s="2"/>
      <c r="V58" s="2"/>
    </row>
    <row r="59" spans="1:22" x14ac:dyDescent="0.2">
      <c r="A59" s="2"/>
      <c r="B59" s="2"/>
      <c r="C59" s="2"/>
      <c r="D59" s="2"/>
      <c r="E59" s="2"/>
      <c r="F59" s="2"/>
      <c r="G59" s="2"/>
      <c r="H59" s="2"/>
      <c r="I59" s="2"/>
      <c r="J59" s="2"/>
      <c r="K59" s="2"/>
      <c r="L59" s="2"/>
      <c r="M59" s="2"/>
      <c r="N59" s="2"/>
      <c r="O59" s="2"/>
      <c r="P59" s="2"/>
      <c r="Q59" s="2"/>
      <c r="R59" s="2"/>
      <c r="S59" s="2"/>
      <c r="T59" s="2"/>
      <c r="U59" s="2"/>
      <c r="V59" s="2"/>
    </row>
    <row r="60" spans="1:22" x14ac:dyDescent="0.2">
      <c r="A60" s="2"/>
      <c r="B60" s="2"/>
      <c r="C60" s="2"/>
      <c r="D60" s="2"/>
      <c r="E60" s="2"/>
      <c r="F60" s="2"/>
      <c r="G60" s="2"/>
      <c r="H60" s="2"/>
      <c r="I60" s="2"/>
      <c r="J60" s="2"/>
      <c r="K60" s="2"/>
      <c r="L60" s="2"/>
      <c r="M60" s="2"/>
      <c r="N60" s="2"/>
      <c r="O60" s="2"/>
      <c r="P60" s="2"/>
      <c r="Q60" s="2"/>
      <c r="R60" s="2"/>
      <c r="S60" s="2"/>
      <c r="T60" s="2"/>
      <c r="U60" s="2"/>
      <c r="V60" s="2"/>
    </row>
    <row r="61" spans="1:22" x14ac:dyDescent="0.2">
      <c r="A61" s="2"/>
      <c r="B61" s="2"/>
      <c r="C61" s="2"/>
      <c r="D61" s="2"/>
      <c r="E61" s="2"/>
      <c r="F61" s="2"/>
      <c r="G61" s="2"/>
      <c r="H61" s="2"/>
      <c r="I61" s="2"/>
      <c r="J61" s="2"/>
      <c r="K61" s="2"/>
      <c r="L61" s="2"/>
      <c r="M61" s="2"/>
      <c r="N61" s="2"/>
      <c r="O61" s="2"/>
      <c r="P61" s="2"/>
      <c r="Q61" s="2"/>
      <c r="R61" s="2"/>
      <c r="S61" s="2"/>
      <c r="T61" s="2"/>
      <c r="U61" s="2"/>
      <c r="V61" s="2"/>
    </row>
    <row r="62" spans="1:22" x14ac:dyDescent="0.2">
      <c r="A62" s="2"/>
      <c r="B62" s="2"/>
      <c r="C62" s="2"/>
      <c r="D62" s="2"/>
      <c r="E62" s="2"/>
      <c r="F62" s="2"/>
      <c r="G62" s="2"/>
      <c r="H62" s="2"/>
      <c r="I62" s="2"/>
      <c r="J62" s="2"/>
      <c r="K62" s="2"/>
      <c r="L62" s="2"/>
      <c r="M62" s="2"/>
      <c r="N62" s="2"/>
      <c r="O62" s="2"/>
      <c r="P62" s="2"/>
      <c r="Q62" s="2"/>
      <c r="R62" s="2"/>
      <c r="S62" s="2"/>
      <c r="T62" s="2"/>
      <c r="U62" s="2"/>
      <c r="V62" s="2"/>
    </row>
    <row r="63" spans="1:22" x14ac:dyDescent="0.2">
      <c r="A63" s="2"/>
      <c r="B63" s="2"/>
      <c r="C63" s="2"/>
      <c r="D63" s="2"/>
      <c r="E63" s="2"/>
      <c r="F63" s="2"/>
      <c r="G63" s="2"/>
      <c r="H63" s="2"/>
      <c r="I63" s="2"/>
      <c r="J63" s="2"/>
      <c r="K63" s="2"/>
      <c r="L63" s="2"/>
      <c r="M63" s="2"/>
      <c r="N63" s="2"/>
      <c r="O63" s="2"/>
      <c r="P63" s="2"/>
      <c r="Q63" s="2"/>
      <c r="R63" s="2"/>
      <c r="S63" s="2"/>
      <c r="T63" s="2"/>
      <c r="U63" s="2"/>
      <c r="V63" s="2"/>
    </row>
    <row r="64" spans="1:22" x14ac:dyDescent="0.2">
      <c r="A64" s="2"/>
      <c r="B64" s="2"/>
      <c r="C64" s="2"/>
      <c r="D64" s="2"/>
      <c r="E64" s="2"/>
      <c r="F64" s="2"/>
      <c r="G64" s="2"/>
      <c r="H64" s="2"/>
      <c r="I64" s="2"/>
      <c r="J64" s="2"/>
      <c r="K64" s="2"/>
      <c r="L64" s="2"/>
      <c r="M64" s="2"/>
      <c r="N64" s="2"/>
      <c r="O64" s="2"/>
      <c r="P64" s="2"/>
      <c r="Q64" s="2"/>
      <c r="R64" s="2"/>
      <c r="S64" s="2"/>
      <c r="T64" s="2"/>
      <c r="U64" s="2"/>
      <c r="V64" s="2"/>
    </row>
    <row r="65" spans="1:22" x14ac:dyDescent="0.2">
      <c r="A65" s="2"/>
      <c r="B65" s="2"/>
      <c r="C65" s="2"/>
      <c r="D65" s="2"/>
      <c r="E65" s="2"/>
      <c r="F65" s="2"/>
      <c r="G65" s="2"/>
      <c r="H65" s="2"/>
      <c r="I65" s="2"/>
      <c r="J65" s="2"/>
      <c r="K65" s="2"/>
      <c r="L65" s="2"/>
      <c r="M65" s="2"/>
      <c r="N65" s="2"/>
      <c r="O65" s="2"/>
      <c r="P65" s="2"/>
      <c r="Q65" s="2"/>
      <c r="R65" s="2"/>
      <c r="S65" s="2"/>
      <c r="T65" s="2"/>
      <c r="U65" s="2"/>
      <c r="V65" s="2"/>
    </row>
    <row r="66" spans="1:22" x14ac:dyDescent="0.2">
      <c r="A66" s="2"/>
      <c r="B66" s="2"/>
      <c r="C66" s="2"/>
      <c r="D66" s="2"/>
      <c r="E66" s="2"/>
      <c r="F66" s="2"/>
      <c r="G66" s="2"/>
      <c r="H66" s="2"/>
      <c r="I66" s="2"/>
      <c r="J66" s="2"/>
      <c r="K66" s="2"/>
      <c r="L66" s="2"/>
      <c r="M66" s="2"/>
      <c r="N66" s="2"/>
      <c r="O66" s="2"/>
      <c r="P66" s="2"/>
      <c r="Q66" s="2"/>
      <c r="R66" s="2"/>
      <c r="S66" s="2"/>
      <c r="T66" s="2"/>
      <c r="U66" s="2"/>
      <c r="V66" s="2"/>
    </row>
    <row r="67" spans="1:22" x14ac:dyDescent="0.2">
      <c r="A67" s="2"/>
      <c r="B67" s="2"/>
      <c r="C67" s="2"/>
      <c r="D67" s="2"/>
      <c r="E67" s="2"/>
      <c r="F67" s="2"/>
      <c r="G67" s="2"/>
      <c r="H67" s="2"/>
      <c r="I67" s="2"/>
      <c r="J67" s="2"/>
      <c r="K67" s="2"/>
      <c r="L67" s="2"/>
      <c r="M67" s="2"/>
      <c r="N67" s="2"/>
      <c r="O67" s="2"/>
      <c r="P67" s="2"/>
      <c r="Q67" s="2"/>
      <c r="R67" s="2"/>
      <c r="S67" s="2"/>
      <c r="T67" s="2"/>
      <c r="U67" s="2"/>
      <c r="V67" s="2"/>
    </row>
    <row r="68" spans="1:22" x14ac:dyDescent="0.2">
      <c r="A68" s="2"/>
      <c r="B68" s="2"/>
      <c r="C68" s="2"/>
      <c r="D68" s="2"/>
      <c r="E68" s="2"/>
      <c r="F68" s="2"/>
      <c r="G68" s="2"/>
      <c r="H68" s="2"/>
      <c r="I68" s="2"/>
      <c r="J68" s="2"/>
      <c r="K68" s="2"/>
      <c r="L68" s="2"/>
      <c r="M68" s="2"/>
      <c r="N68" s="2"/>
      <c r="O68" s="2"/>
      <c r="P68" s="2"/>
      <c r="Q68" s="2"/>
      <c r="R68" s="2"/>
      <c r="S68" s="2"/>
      <c r="T68" s="2"/>
      <c r="U68" s="2"/>
      <c r="V68" s="2"/>
    </row>
    <row r="69" spans="1:22" x14ac:dyDescent="0.2">
      <c r="A69" s="2"/>
      <c r="B69" s="2"/>
      <c r="C69" s="2"/>
      <c r="D69" s="2"/>
      <c r="E69" s="2"/>
      <c r="F69" s="2"/>
      <c r="G69" s="2"/>
      <c r="H69" s="2"/>
      <c r="I69" s="2"/>
      <c r="J69" s="2"/>
      <c r="K69" s="2"/>
      <c r="L69" s="2"/>
      <c r="M69" s="2"/>
      <c r="N69" s="2"/>
      <c r="O69" s="2"/>
      <c r="P69" s="2"/>
      <c r="Q69" s="2"/>
      <c r="R69" s="2"/>
      <c r="S69" s="2"/>
      <c r="T69" s="2"/>
      <c r="U69" s="2"/>
      <c r="V69" s="2"/>
    </row>
    <row r="70" spans="1:22" x14ac:dyDescent="0.2">
      <c r="A70" s="2"/>
      <c r="B70" s="2"/>
      <c r="C70" s="2"/>
      <c r="D70" s="2"/>
      <c r="E70" s="2"/>
      <c r="F70" s="2"/>
      <c r="G70" s="2"/>
      <c r="H70" s="2"/>
      <c r="I70" s="2"/>
      <c r="J70" s="2"/>
      <c r="K70" s="2"/>
      <c r="L70" s="2"/>
      <c r="M70" s="2"/>
      <c r="N70" s="2"/>
      <c r="O70" s="2"/>
      <c r="P70" s="2"/>
      <c r="Q70" s="2"/>
      <c r="R70" s="2"/>
      <c r="S70" s="2"/>
      <c r="T70" s="2"/>
      <c r="U70" s="2"/>
      <c r="V70" s="2"/>
    </row>
    <row r="71" spans="1:22" x14ac:dyDescent="0.2">
      <c r="A71" s="2"/>
      <c r="B71" s="2"/>
      <c r="C71" s="2"/>
      <c r="D71" s="2"/>
      <c r="E71" s="2"/>
      <c r="F71" s="2"/>
      <c r="G71" s="2"/>
      <c r="H71" s="2"/>
      <c r="I71" s="2"/>
      <c r="J71" s="2"/>
      <c r="K71" s="2"/>
      <c r="L71" s="2"/>
      <c r="M71" s="2"/>
      <c r="N71" s="2"/>
      <c r="O71" s="2"/>
      <c r="P71" s="2"/>
      <c r="Q71" s="2"/>
      <c r="R71" s="2"/>
      <c r="S71" s="2"/>
      <c r="T71" s="2"/>
      <c r="U71" s="2"/>
      <c r="V71" s="2"/>
    </row>
    <row r="72" spans="1:22" x14ac:dyDescent="0.2">
      <c r="A72" s="2"/>
      <c r="B72" s="2"/>
      <c r="C72" s="2"/>
      <c r="D72" s="2"/>
      <c r="E72" s="2"/>
      <c r="F72" s="2"/>
      <c r="G72" s="2"/>
      <c r="H72" s="2"/>
      <c r="I72" s="2"/>
      <c r="J72" s="2"/>
      <c r="K72" s="2"/>
      <c r="L72" s="2"/>
      <c r="M72" s="2"/>
      <c r="N72" s="2"/>
      <c r="O72" s="2"/>
      <c r="P72" s="2"/>
      <c r="Q72" s="2"/>
      <c r="R72" s="2"/>
      <c r="S72" s="2"/>
      <c r="T72" s="2"/>
      <c r="U72" s="2"/>
      <c r="V72" s="2"/>
    </row>
    <row r="73" spans="1:22" x14ac:dyDescent="0.2">
      <c r="A73" s="2"/>
      <c r="B73" s="2"/>
      <c r="C73" s="2"/>
      <c r="D73" s="2"/>
      <c r="E73" s="2"/>
      <c r="F73" s="2"/>
      <c r="G73" s="2"/>
      <c r="H73" s="2"/>
      <c r="I73" s="2"/>
      <c r="J73" s="2"/>
      <c r="K73" s="2"/>
      <c r="L73" s="2"/>
      <c r="M73" s="2"/>
      <c r="N73" s="2"/>
      <c r="O73" s="2"/>
      <c r="P73" s="2"/>
      <c r="Q73" s="2"/>
      <c r="R73" s="2"/>
      <c r="S73" s="2"/>
      <c r="T73" s="2"/>
      <c r="U73" s="2"/>
      <c r="V73" s="2"/>
    </row>
    <row r="74" spans="1:22" x14ac:dyDescent="0.2">
      <c r="A74" s="2"/>
      <c r="B74" s="2"/>
      <c r="C74" s="2"/>
      <c r="D74" s="2"/>
      <c r="E74" s="2"/>
      <c r="F74" s="2"/>
      <c r="G74" s="2"/>
      <c r="H74" s="2"/>
      <c r="I74" s="2"/>
      <c r="J74" s="2"/>
      <c r="K74" s="2"/>
      <c r="L74" s="2"/>
      <c r="M74" s="2"/>
      <c r="N74" s="2"/>
      <c r="O74" s="2"/>
      <c r="P74" s="2"/>
      <c r="Q74" s="2"/>
      <c r="R74" s="2"/>
      <c r="S74" s="2"/>
      <c r="T74" s="2"/>
      <c r="U74" s="2"/>
      <c r="V74" s="2"/>
    </row>
    <row r="75" spans="1:22" x14ac:dyDescent="0.2">
      <c r="A75" s="2"/>
      <c r="B75" s="2"/>
      <c r="C75" s="2"/>
      <c r="D75" s="2"/>
      <c r="E75" s="2"/>
      <c r="F75" s="2"/>
      <c r="G75" s="2"/>
      <c r="H75" s="2"/>
      <c r="I75" s="2"/>
      <c r="J75" s="2"/>
      <c r="K75" s="2"/>
      <c r="L75" s="2"/>
      <c r="M75" s="2"/>
      <c r="N75" s="2"/>
      <c r="O75" s="2"/>
      <c r="P75" s="2"/>
      <c r="Q75" s="2"/>
      <c r="R75" s="2"/>
      <c r="S75" s="2"/>
      <c r="T75" s="2"/>
      <c r="U75" s="2"/>
      <c r="V75" s="2"/>
    </row>
    <row r="76" spans="1:22" x14ac:dyDescent="0.2">
      <c r="A76" s="2"/>
      <c r="B76" s="2"/>
      <c r="C76" s="2"/>
      <c r="D76" s="2"/>
      <c r="E76" s="2"/>
      <c r="F76" s="2"/>
      <c r="G76" s="2"/>
      <c r="H76" s="2"/>
      <c r="I76" s="2"/>
      <c r="J76" s="2"/>
      <c r="K76" s="2"/>
      <c r="L76" s="2"/>
      <c r="M76" s="2"/>
      <c r="N76" s="2"/>
      <c r="O76" s="2"/>
      <c r="P76" s="2"/>
      <c r="Q76" s="2"/>
      <c r="R76" s="2"/>
      <c r="S76" s="2"/>
      <c r="T76" s="2"/>
      <c r="U76" s="2"/>
      <c r="V76" s="2"/>
    </row>
    <row r="77" spans="1:22" x14ac:dyDescent="0.2">
      <c r="A77" s="2"/>
      <c r="B77" s="2"/>
      <c r="C77" s="2"/>
      <c r="D77" s="2"/>
      <c r="E77" s="2"/>
      <c r="F77" s="2"/>
      <c r="G77" s="2"/>
      <c r="H77" s="2"/>
      <c r="I77" s="2"/>
      <c r="J77" s="2"/>
      <c r="K77" s="2"/>
      <c r="L77" s="2"/>
      <c r="M77" s="2"/>
      <c r="N77" s="2"/>
      <c r="O77" s="2"/>
      <c r="P77" s="2"/>
      <c r="Q77" s="2"/>
      <c r="R77" s="2"/>
      <c r="S77" s="2"/>
      <c r="T77" s="2"/>
      <c r="U77" s="2"/>
      <c r="V77" s="2"/>
    </row>
    <row r="78" spans="1:22" x14ac:dyDescent="0.2">
      <c r="A78" s="2"/>
      <c r="B78" s="2"/>
      <c r="C78" s="2"/>
      <c r="D78" s="2"/>
      <c r="E78" s="2"/>
      <c r="F78" s="2"/>
      <c r="G78" s="2"/>
      <c r="H78" s="2"/>
      <c r="I78" s="2"/>
      <c r="J78" s="2"/>
      <c r="K78" s="2"/>
      <c r="L78" s="2"/>
      <c r="M78" s="2"/>
      <c r="N78" s="2"/>
      <c r="O78" s="2"/>
      <c r="P78" s="2"/>
      <c r="Q78" s="2"/>
      <c r="R78" s="2"/>
      <c r="S78" s="2"/>
      <c r="T78" s="2"/>
      <c r="U78" s="2"/>
      <c r="V78" s="2"/>
    </row>
    <row r="79" spans="1:22" x14ac:dyDescent="0.2">
      <c r="A79" s="2"/>
      <c r="B79" s="2"/>
      <c r="C79" s="2"/>
      <c r="D79" s="2"/>
      <c r="E79" s="2"/>
      <c r="F79" s="2"/>
      <c r="G79" s="2"/>
      <c r="H79" s="2"/>
      <c r="I79" s="2"/>
      <c r="J79" s="2"/>
      <c r="K79" s="2"/>
      <c r="L79" s="2"/>
      <c r="M79" s="2"/>
      <c r="N79" s="2"/>
      <c r="O79" s="2"/>
      <c r="P79" s="2"/>
      <c r="Q79" s="2"/>
      <c r="R79" s="2"/>
      <c r="S79" s="2"/>
      <c r="T79" s="2"/>
      <c r="U79" s="2"/>
      <c r="V79" s="2"/>
    </row>
    <row r="80" spans="1:22" x14ac:dyDescent="0.2">
      <c r="A80" s="2"/>
      <c r="B80" s="2"/>
      <c r="C80" s="2"/>
      <c r="D80" s="2"/>
      <c r="E80" s="2"/>
      <c r="F80" s="2"/>
      <c r="G80" s="2"/>
      <c r="H80" s="2"/>
      <c r="I80" s="2"/>
      <c r="J80" s="2"/>
      <c r="K80" s="2"/>
      <c r="L80" s="2"/>
      <c r="M80" s="2"/>
      <c r="N80" s="2"/>
      <c r="O80" s="2"/>
      <c r="P80" s="2"/>
      <c r="Q80" s="2"/>
      <c r="R80" s="2"/>
      <c r="S80" s="2"/>
      <c r="T80" s="2"/>
      <c r="U80" s="2"/>
      <c r="V80" s="2"/>
    </row>
    <row r="81" spans="1:22" x14ac:dyDescent="0.2">
      <c r="A81" s="2"/>
      <c r="B81" s="2"/>
      <c r="C81" s="2"/>
      <c r="D81" s="2"/>
      <c r="E81" s="2"/>
      <c r="F81" s="2"/>
      <c r="G81" s="2"/>
      <c r="H81" s="2"/>
      <c r="I81" s="2"/>
      <c r="J81" s="2"/>
      <c r="K81" s="2"/>
      <c r="L81" s="2"/>
      <c r="M81" s="2"/>
      <c r="N81" s="2"/>
      <c r="O81" s="2"/>
      <c r="P81" s="2"/>
      <c r="Q81" s="2"/>
      <c r="R81" s="2"/>
      <c r="S81" s="2"/>
      <c r="T81" s="2"/>
      <c r="U81" s="2"/>
      <c r="V81" s="2"/>
    </row>
    <row r="82" spans="1:22" x14ac:dyDescent="0.2">
      <c r="A82" s="2"/>
      <c r="B82" s="2"/>
      <c r="C82" s="2"/>
      <c r="D82" s="2"/>
      <c r="E82" s="2"/>
      <c r="F82" s="2"/>
      <c r="G82" s="2"/>
      <c r="H82" s="2"/>
      <c r="I82" s="2"/>
      <c r="J82" s="2"/>
      <c r="K82" s="2"/>
      <c r="L82" s="2"/>
      <c r="M82" s="2"/>
      <c r="N82" s="2"/>
      <c r="O82" s="2"/>
      <c r="P82" s="2"/>
      <c r="Q82" s="2"/>
      <c r="R82" s="2"/>
      <c r="S82" s="2"/>
      <c r="T82" s="2"/>
      <c r="U82" s="2"/>
      <c r="V82" s="2"/>
    </row>
    <row r="83" spans="1:22" x14ac:dyDescent="0.2">
      <c r="A83" s="2"/>
      <c r="B83" s="2"/>
      <c r="C83" s="2"/>
      <c r="D83" s="2"/>
      <c r="E83" s="2"/>
      <c r="F83" s="2"/>
      <c r="G83" s="2"/>
      <c r="H83" s="2"/>
      <c r="I83" s="2"/>
      <c r="J83" s="2"/>
      <c r="K83" s="2"/>
      <c r="L83" s="2"/>
      <c r="M83" s="2"/>
      <c r="N83" s="2"/>
      <c r="O83" s="2"/>
      <c r="P83" s="2"/>
      <c r="Q83" s="2"/>
      <c r="R83" s="2"/>
      <c r="S83" s="2"/>
      <c r="T83" s="2"/>
      <c r="U83" s="2"/>
      <c r="V83" s="2"/>
    </row>
    <row r="84" spans="1:22" x14ac:dyDescent="0.2">
      <c r="A84" s="2"/>
      <c r="B84" s="2"/>
      <c r="C84" s="2"/>
      <c r="D84" s="2"/>
      <c r="E84" s="2"/>
      <c r="F84" s="2"/>
      <c r="G84" s="2"/>
      <c r="H84" s="2"/>
      <c r="I84" s="2"/>
      <c r="J84" s="2"/>
      <c r="K84" s="2"/>
      <c r="L84" s="2"/>
      <c r="M84" s="2"/>
      <c r="N84" s="2"/>
      <c r="O84" s="2"/>
      <c r="P84" s="2"/>
      <c r="Q84" s="2"/>
      <c r="R84" s="2"/>
      <c r="S84" s="2"/>
      <c r="T84" s="2"/>
      <c r="U84" s="2"/>
      <c r="V84" s="2"/>
    </row>
    <row r="85" spans="1:22" x14ac:dyDescent="0.2">
      <c r="A85" s="2"/>
      <c r="B85" s="2"/>
      <c r="C85" s="2"/>
      <c r="D85" s="2"/>
      <c r="E85" s="2"/>
      <c r="F85" s="2"/>
      <c r="G85" s="2"/>
      <c r="H85" s="2"/>
      <c r="I85" s="2"/>
      <c r="J85" s="2"/>
      <c r="K85" s="2"/>
      <c r="L85" s="2"/>
      <c r="M85" s="2"/>
      <c r="N85" s="2"/>
      <c r="O85" s="2"/>
      <c r="P85" s="2"/>
      <c r="Q85" s="2"/>
      <c r="R85" s="2"/>
      <c r="S85" s="2"/>
      <c r="T85" s="2"/>
      <c r="U85" s="2"/>
      <c r="V85" s="2"/>
    </row>
    <row r="86" spans="1:22" x14ac:dyDescent="0.2">
      <c r="A86" s="2"/>
      <c r="B86" s="2"/>
      <c r="C86" s="2"/>
      <c r="D86" s="2"/>
      <c r="E86" s="2"/>
      <c r="F86" s="2"/>
      <c r="G86" s="2"/>
      <c r="H86" s="2"/>
      <c r="I86" s="2"/>
      <c r="J86" s="2"/>
      <c r="K86" s="2"/>
      <c r="L86" s="2"/>
      <c r="M86" s="2"/>
      <c r="N86" s="2"/>
      <c r="O86" s="2"/>
      <c r="P86" s="2"/>
      <c r="Q86" s="2"/>
      <c r="R86" s="2"/>
      <c r="S86" s="2"/>
      <c r="T86" s="2"/>
      <c r="U86" s="2"/>
      <c r="V86" s="2"/>
    </row>
    <row r="87" spans="1:22" x14ac:dyDescent="0.2">
      <c r="A87" s="2"/>
      <c r="B87" s="2"/>
      <c r="C87" s="2"/>
      <c r="D87" s="2"/>
      <c r="E87" s="2"/>
      <c r="F87" s="2"/>
      <c r="G87" s="2"/>
      <c r="H87" s="2"/>
      <c r="I87" s="2"/>
      <c r="J87" s="2"/>
      <c r="K87" s="2"/>
      <c r="L87" s="2"/>
      <c r="M87" s="2"/>
      <c r="N87" s="2"/>
      <c r="O87" s="2"/>
      <c r="P87" s="2"/>
      <c r="Q87" s="2"/>
      <c r="R87" s="2"/>
      <c r="S87" s="2"/>
      <c r="T87" s="2"/>
      <c r="U87" s="2"/>
      <c r="V87" s="2"/>
    </row>
    <row r="88" spans="1:22" x14ac:dyDescent="0.2">
      <c r="A88" s="2"/>
      <c r="B88" s="2"/>
      <c r="C88" s="2"/>
      <c r="D88" s="2"/>
      <c r="E88" s="2"/>
      <c r="F88" s="2"/>
      <c r="G88" s="2"/>
      <c r="H88" s="2"/>
      <c r="I88" s="2"/>
      <c r="J88" s="2"/>
      <c r="K88" s="2"/>
      <c r="L88" s="2"/>
      <c r="M88" s="2"/>
      <c r="N88" s="2"/>
      <c r="O88" s="2"/>
      <c r="P88" s="2"/>
      <c r="Q88" s="2"/>
      <c r="R88" s="2"/>
      <c r="S88" s="2"/>
      <c r="T88" s="2"/>
      <c r="U88" s="2"/>
      <c r="V88" s="2"/>
    </row>
    <row r="89" spans="1:22" x14ac:dyDescent="0.2">
      <c r="A89" s="2"/>
      <c r="B89" s="2"/>
      <c r="C89" s="2"/>
      <c r="D89" s="2"/>
      <c r="E89" s="2"/>
      <c r="F89" s="2"/>
      <c r="G89" s="2"/>
      <c r="H89" s="2"/>
      <c r="I89" s="2"/>
      <c r="J89" s="2"/>
      <c r="K89" s="2"/>
      <c r="L89" s="2"/>
      <c r="M89" s="2"/>
      <c r="N89" s="2"/>
      <c r="O89" s="2"/>
      <c r="P89" s="2"/>
      <c r="Q89" s="2"/>
      <c r="R89" s="2"/>
      <c r="S89" s="2"/>
      <c r="T89" s="2"/>
      <c r="U89" s="2"/>
      <c r="V89" s="2"/>
    </row>
    <row r="90" spans="1:22" x14ac:dyDescent="0.2">
      <c r="A90" s="2"/>
      <c r="B90" s="2"/>
      <c r="C90" s="2"/>
      <c r="D90" s="2"/>
      <c r="E90" s="2"/>
      <c r="F90" s="2"/>
      <c r="G90" s="2"/>
      <c r="H90" s="2"/>
      <c r="I90" s="2"/>
      <c r="J90" s="2"/>
      <c r="K90" s="2"/>
      <c r="L90" s="2"/>
      <c r="M90" s="2"/>
      <c r="N90" s="2"/>
      <c r="O90" s="2"/>
      <c r="P90" s="2"/>
      <c r="Q90" s="2"/>
      <c r="R90" s="2"/>
      <c r="S90" s="2"/>
      <c r="T90" s="2"/>
      <c r="U90" s="2"/>
      <c r="V90" s="2"/>
    </row>
    <row r="91" spans="1:22" x14ac:dyDescent="0.2">
      <c r="A91" s="2"/>
      <c r="B91" s="2"/>
      <c r="C91" s="2"/>
      <c r="D91" s="2"/>
      <c r="E91" s="2"/>
      <c r="F91" s="2"/>
      <c r="G91" s="2"/>
      <c r="H91" s="2"/>
      <c r="I91" s="2"/>
      <c r="J91" s="2"/>
      <c r="K91" s="2"/>
      <c r="L91" s="2"/>
      <c r="M91" s="2"/>
      <c r="N91" s="2"/>
      <c r="O91" s="2"/>
      <c r="P91" s="2"/>
      <c r="Q91" s="2"/>
      <c r="R91" s="2"/>
      <c r="S91" s="2"/>
      <c r="T91" s="2"/>
      <c r="U91" s="2"/>
      <c r="V91" s="2"/>
    </row>
    <row r="92" spans="1:22" x14ac:dyDescent="0.2">
      <c r="A92" s="2"/>
      <c r="B92" s="2"/>
      <c r="C92" s="2"/>
      <c r="D92" s="2"/>
      <c r="E92" s="2"/>
      <c r="F92" s="2"/>
      <c r="G92" s="2"/>
      <c r="H92" s="2"/>
      <c r="I92" s="2"/>
      <c r="J92" s="2"/>
      <c r="K92" s="2"/>
      <c r="L92" s="2"/>
      <c r="M92" s="2"/>
      <c r="N92" s="2"/>
      <c r="O92" s="2"/>
      <c r="P92" s="2"/>
      <c r="Q92" s="2"/>
      <c r="R92" s="2"/>
      <c r="S92" s="2"/>
      <c r="T92" s="2"/>
      <c r="U92" s="2"/>
      <c r="V92" s="2"/>
    </row>
    <row r="93" spans="1:22" x14ac:dyDescent="0.2">
      <c r="A93" s="2"/>
      <c r="B93" s="2"/>
      <c r="C93" s="2"/>
      <c r="D93" s="2"/>
      <c r="E93" s="2"/>
      <c r="F93" s="2"/>
      <c r="G93" s="2"/>
      <c r="H93" s="2"/>
      <c r="I93" s="2"/>
      <c r="J93" s="2"/>
      <c r="K93" s="2"/>
      <c r="L93" s="2"/>
      <c r="M93" s="2"/>
      <c r="N93" s="2"/>
      <c r="O93" s="2"/>
      <c r="P93" s="2"/>
      <c r="Q93" s="2"/>
      <c r="R93" s="2"/>
      <c r="S93" s="2"/>
      <c r="T93" s="2"/>
      <c r="U93" s="2"/>
      <c r="V93" s="2"/>
    </row>
    <row r="94" spans="1:22" x14ac:dyDescent="0.2">
      <c r="A94" s="2"/>
      <c r="B94" s="2"/>
      <c r="C94" s="2"/>
      <c r="D94" s="2"/>
      <c r="E94" s="2"/>
      <c r="F94" s="2"/>
      <c r="G94" s="2"/>
      <c r="H94" s="2"/>
      <c r="I94" s="2"/>
      <c r="J94" s="2"/>
      <c r="K94" s="2"/>
      <c r="L94" s="2"/>
      <c r="M94" s="2"/>
      <c r="N94" s="2"/>
      <c r="O94" s="2"/>
      <c r="P94" s="2"/>
      <c r="Q94" s="2"/>
      <c r="R94" s="2"/>
      <c r="S94" s="2"/>
      <c r="T94" s="2"/>
      <c r="U94" s="2"/>
      <c r="V94" s="2"/>
    </row>
    <row r="95" spans="1:22" x14ac:dyDescent="0.2">
      <c r="A95" s="2"/>
      <c r="B95" s="2"/>
      <c r="C95" s="2"/>
      <c r="D95" s="2"/>
      <c r="E95" s="2"/>
      <c r="F95" s="2"/>
      <c r="G95" s="2"/>
      <c r="H95" s="2"/>
      <c r="I95" s="2"/>
      <c r="J95" s="2"/>
      <c r="K95" s="2"/>
      <c r="L95" s="2"/>
      <c r="M95" s="2"/>
      <c r="N95" s="2"/>
      <c r="O95" s="2"/>
      <c r="P95" s="2"/>
      <c r="Q95" s="2"/>
      <c r="R95" s="2"/>
      <c r="S95" s="2"/>
      <c r="T95" s="2"/>
      <c r="U95" s="2"/>
      <c r="V95" s="2"/>
    </row>
    <row r="96" spans="1:22" x14ac:dyDescent="0.2">
      <c r="A96" s="2"/>
      <c r="B96" s="2"/>
      <c r="C96" s="2"/>
      <c r="D96" s="2"/>
      <c r="E96" s="2"/>
      <c r="F96" s="2"/>
      <c r="G96" s="2"/>
      <c r="H96" s="2"/>
      <c r="I96" s="2"/>
      <c r="J96" s="2"/>
      <c r="K96" s="2"/>
      <c r="L96" s="2"/>
      <c r="M96" s="2"/>
      <c r="N96" s="2"/>
      <c r="O96" s="2"/>
      <c r="P96" s="2"/>
      <c r="Q96" s="2"/>
      <c r="R96" s="2"/>
      <c r="S96" s="2"/>
      <c r="T96" s="2"/>
      <c r="U96" s="2"/>
      <c r="V96" s="2"/>
    </row>
    <row r="97" spans="1:22" x14ac:dyDescent="0.2">
      <c r="A97" s="2"/>
      <c r="B97" s="2"/>
      <c r="C97" s="2"/>
      <c r="D97" s="2"/>
      <c r="E97" s="2"/>
      <c r="F97" s="2"/>
      <c r="G97" s="2"/>
      <c r="H97" s="2"/>
      <c r="I97" s="2"/>
      <c r="J97" s="2"/>
      <c r="K97" s="2"/>
      <c r="L97" s="2"/>
      <c r="M97" s="2"/>
      <c r="N97" s="2"/>
      <c r="O97" s="2"/>
      <c r="P97" s="2"/>
      <c r="Q97" s="2"/>
      <c r="R97" s="2"/>
      <c r="S97" s="2"/>
      <c r="T97" s="2"/>
      <c r="U97" s="2"/>
      <c r="V97" s="2"/>
    </row>
    <row r="98" spans="1:22" x14ac:dyDescent="0.2">
      <c r="A98" s="2"/>
      <c r="B98" s="2"/>
      <c r="C98" s="2"/>
      <c r="D98" s="2"/>
      <c r="E98" s="2"/>
      <c r="F98" s="2"/>
      <c r="G98" s="2"/>
      <c r="H98" s="2"/>
      <c r="I98" s="2"/>
      <c r="J98" s="2"/>
      <c r="K98" s="2"/>
      <c r="L98" s="2"/>
      <c r="M98" s="2"/>
      <c r="N98" s="2"/>
      <c r="O98" s="2"/>
      <c r="P98" s="2"/>
      <c r="Q98" s="2"/>
      <c r="R98" s="2"/>
      <c r="S98" s="2"/>
      <c r="T98" s="2"/>
      <c r="U98" s="2"/>
      <c r="V98" s="2"/>
    </row>
    <row r="99" spans="1:22" x14ac:dyDescent="0.2">
      <c r="A99" s="2"/>
      <c r="B99" s="2"/>
      <c r="C99" s="2"/>
      <c r="D99" s="2"/>
      <c r="E99" s="2"/>
      <c r="F99" s="2"/>
      <c r="G99" s="2"/>
      <c r="H99" s="2"/>
      <c r="I99" s="2"/>
      <c r="J99" s="2"/>
      <c r="K99" s="2"/>
      <c r="L99" s="2"/>
      <c r="M99" s="2"/>
      <c r="N99" s="2"/>
      <c r="O99" s="2"/>
      <c r="P99" s="2"/>
      <c r="Q99" s="2"/>
      <c r="R99" s="2"/>
      <c r="S99" s="2"/>
      <c r="T99" s="2"/>
      <c r="U99" s="2"/>
      <c r="V99" s="2"/>
    </row>
    <row r="100" spans="1:22" x14ac:dyDescent="0.2">
      <c r="A100" s="2"/>
      <c r="B100" s="2"/>
      <c r="C100" s="2"/>
      <c r="D100" s="2"/>
      <c r="E100" s="2"/>
      <c r="F100" s="2"/>
      <c r="G100" s="2"/>
      <c r="H100" s="2"/>
      <c r="I100" s="2"/>
      <c r="J100" s="2"/>
      <c r="K100" s="2"/>
      <c r="L100" s="2"/>
      <c r="M100" s="2"/>
      <c r="N100" s="2"/>
      <c r="O100" s="2"/>
      <c r="P100" s="2"/>
      <c r="Q100" s="2"/>
      <c r="R100" s="2"/>
      <c r="S100" s="2"/>
      <c r="T100" s="2"/>
      <c r="U100" s="2"/>
      <c r="V100" s="2"/>
    </row>
    <row r="101" spans="1:22" x14ac:dyDescent="0.2">
      <c r="A101" s="2"/>
      <c r="B101" s="2"/>
      <c r="C101" s="2"/>
      <c r="D101" s="2"/>
      <c r="E101" s="2"/>
      <c r="F101" s="2"/>
      <c r="G101" s="2"/>
      <c r="H101" s="2"/>
      <c r="I101" s="2"/>
      <c r="J101" s="2"/>
      <c r="K101" s="2"/>
      <c r="L101" s="2"/>
      <c r="M101" s="2"/>
      <c r="N101" s="2"/>
      <c r="O101" s="2"/>
      <c r="P101" s="2"/>
      <c r="Q101" s="2"/>
      <c r="R101" s="2"/>
      <c r="S101" s="2"/>
      <c r="T101" s="2"/>
      <c r="U101" s="2"/>
      <c r="V101" s="2"/>
    </row>
    <row r="102" spans="1:22" x14ac:dyDescent="0.2">
      <c r="A102" s="2"/>
      <c r="B102" s="2"/>
      <c r="C102" s="2"/>
      <c r="D102" s="2"/>
      <c r="E102" s="2"/>
      <c r="F102" s="2"/>
      <c r="G102" s="2"/>
      <c r="H102" s="2"/>
      <c r="I102" s="2"/>
      <c r="J102" s="2"/>
      <c r="K102" s="2"/>
      <c r="L102" s="2"/>
      <c r="M102" s="2"/>
      <c r="N102" s="2"/>
      <c r="O102" s="2"/>
      <c r="P102" s="2"/>
      <c r="Q102" s="2"/>
      <c r="R102" s="2"/>
      <c r="S102" s="2"/>
      <c r="T102" s="2"/>
      <c r="U102" s="2"/>
      <c r="V102" s="2"/>
    </row>
    <row r="103" spans="1:22" x14ac:dyDescent="0.2">
      <c r="A103" s="2"/>
      <c r="B103" s="2"/>
      <c r="C103" s="2"/>
      <c r="D103" s="2"/>
      <c r="E103" s="2"/>
      <c r="F103" s="2"/>
      <c r="G103" s="2"/>
      <c r="H103" s="2"/>
      <c r="I103" s="2"/>
      <c r="J103" s="2"/>
      <c r="K103" s="2"/>
      <c r="L103" s="2"/>
      <c r="M103" s="2"/>
      <c r="N103" s="2"/>
      <c r="O103" s="2"/>
      <c r="P103" s="2"/>
      <c r="Q103" s="2"/>
      <c r="R103" s="2"/>
      <c r="S103" s="2"/>
      <c r="T103" s="2"/>
      <c r="U103" s="2"/>
      <c r="V103" s="2"/>
    </row>
    <row r="104" spans="1:22" x14ac:dyDescent="0.2">
      <c r="A104" s="2"/>
      <c r="B104" s="2"/>
      <c r="C104" s="2"/>
      <c r="D104" s="2"/>
      <c r="E104" s="2"/>
      <c r="F104" s="2"/>
      <c r="G104" s="2"/>
      <c r="H104" s="2"/>
      <c r="I104" s="2"/>
      <c r="J104" s="2"/>
      <c r="K104" s="2"/>
      <c r="L104" s="2"/>
      <c r="M104" s="2"/>
      <c r="N104" s="2"/>
      <c r="O104" s="2"/>
      <c r="P104" s="2"/>
      <c r="Q104" s="2"/>
      <c r="R104" s="2"/>
      <c r="S104" s="2"/>
      <c r="T104" s="2"/>
      <c r="U104" s="2"/>
      <c r="V104" s="2"/>
    </row>
    <row r="105" spans="1:22" x14ac:dyDescent="0.2">
      <c r="A105" s="2"/>
      <c r="B105" s="2"/>
      <c r="C105" s="2"/>
      <c r="D105" s="2"/>
      <c r="E105" s="2"/>
      <c r="F105" s="2"/>
      <c r="G105" s="2"/>
      <c r="H105" s="2"/>
      <c r="I105" s="2"/>
      <c r="J105" s="2"/>
      <c r="K105" s="2"/>
      <c r="L105" s="2"/>
      <c r="M105" s="2"/>
      <c r="N105" s="2"/>
      <c r="O105" s="2"/>
      <c r="P105" s="2"/>
      <c r="Q105" s="2"/>
      <c r="R105" s="2"/>
      <c r="S105" s="2"/>
      <c r="T105" s="2"/>
      <c r="U105" s="2"/>
      <c r="V105" s="2"/>
    </row>
    <row r="106" spans="1:22" x14ac:dyDescent="0.2">
      <c r="A106" s="2"/>
      <c r="B106" s="2"/>
      <c r="C106" s="2"/>
      <c r="D106" s="2"/>
      <c r="E106" s="2"/>
      <c r="F106" s="2"/>
      <c r="G106" s="2"/>
      <c r="H106" s="2"/>
      <c r="I106" s="2"/>
      <c r="J106" s="2"/>
      <c r="K106" s="2"/>
      <c r="L106" s="2"/>
      <c r="M106" s="2"/>
      <c r="N106" s="2"/>
      <c r="O106" s="2"/>
      <c r="P106" s="2"/>
      <c r="Q106" s="2"/>
      <c r="R106" s="2"/>
      <c r="S106" s="2"/>
      <c r="T106" s="2"/>
      <c r="U106" s="2"/>
      <c r="V106" s="2"/>
    </row>
    <row r="107" spans="1:22" x14ac:dyDescent="0.2">
      <c r="A107" s="2"/>
      <c r="B107" s="2"/>
      <c r="C107" s="2"/>
      <c r="D107" s="2"/>
      <c r="E107" s="2"/>
      <c r="F107" s="2"/>
      <c r="G107" s="2"/>
      <c r="H107" s="2"/>
      <c r="I107" s="2"/>
      <c r="J107" s="2"/>
      <c r="K107" s="2"/>
      <c r="L107" s="2"/>
      <c r="M107" s="2"/>
      <c r="N107" s="2"/>
      <c r="O107" s="2"/>
      <c r="P107" s="2"/>
      <c r="Q107" s="2"/>
      <c r="R107" s="2"/>
      <c r="S107" s="2"/>
      <c r="T107" s="2"/>
      <c r="U107" s="2"/>
      <c r="V107" s="2"/>
    </row>
    <row r="108" spans="1:22" x14ac:dyDescent="0.2">
      <c r="A108" s="2"/>
      <c r="B108" s="2"/>
      <c r="C108" s="2"/>
      <c r="D108" s="2"/>
      <c r="E108" s="2"/>
      <c r="F108" s="2"/>
      <c r="G108" s="2"/>
      <c r="H108" s="2"/>
      <c r="I108" s="2"/>
      <c r="J108" s="2"/>
      <c r="K108" s="2"/>
      <c r="L108" s="2"/>
      <c r="M108" s="2"/>
      <c r="N108" s="2"/>
      <c r="O108" s="2"/>
      <c r="P108" s="2"/>
      <c r="Q108" s="2"/>
      <c r="R108" s="2"/>
      <c r="S108" s="2"/>
      <c r="T108" s="2"/>
      <c r="U108" s="2"/>
      <c r="V108" s="2"/>
    </row>
    <row r="109" spans="1:22" x14ac:dyDescent="0.2">
      <c r="A109" s="2"/>
      <c r="B109" s="2"/>
      <c r="C109" s="2"/>
      <c r="D109" s="2"/>
      <c r="E109" s="2"/>
      <c r="F109" s="2"/>
      <c r="G109" s="2"/>
      <c r="H109" s="2"/>
      <c r="I109" s="2"/>
      <c r="J109" s="2"/>
      <c r="K109" s="2"/>
      <c r="L109" s="2"/>
      <c r="M109" s="2"/>
      <c r="N109" s="2"/>
      <c r="O109" s="2"/>
      <c r="P109" s="2"/>
      <c r="Q109" s="2"/>
      <c r="R109" s="2"/>
      <c r="S109" s="2"/>
      <c r="T109" s="2"/>
      <c r="U109" s="2"/>
      <c r="V109" s="2"/>
    </row>
    <row r="110" spans="1:22" x14ac:dyDescent="0.2">
      <c r="A110" s="2"/>
      <c r="B110" s="2"/>
      <c r="C110" s="2"/>
      <c r="D110" s="2"/>
      <c r="E110" s="2"/>
      <c r="F110" s="2"/>
      <c r="G110" s="2"/>
      <c r="H110" s="2"/>
      <c r="I110" s="2"/>
      <c r="J110" s="2"/>
      <c r="K110" s="2"/>
      <c r="L110" s="2"/>
      <c r="M110" s="2"/>
      <c r="N110" s="2"/>
      <c r="O110" s="2"/>
      <c r="P110" s="2"/>
      <c r="Q110" s="2"/>
      <c r="R110" s="2"/>
      <c r="S110" s="2"/>
      <c r="T110" s="2"/>
      <c r="U110" s="2"/>
      <c r="V110" s="2"/>
    </row>
    <row r="111" spans="1:22" x14ac:dyDescent="0.2">
      <c r="A111" s="2"/>
      <c r="B111" s="2"/>
      <c r="C111" s="2"/>
      <c r="D111" s="2"/>
      <c r="E111" s="2"/>
      <c r="F111" s="2"/>
      <c r="G111" s="2"/>
      <c r="H111" s="2"/>
      <c r="I111" s="2"/>
      <c r="J111" s="2"/>
      <c r="K111" s="2"/>
      <c r="L111" s="2"/>
      <c r="M111" s="2"/>
      <c r="N111" s="2"/>
      <c r="O111" s="2"/>
      <c r="P111" s="2"/>
      <c r="Q111" s="2"/>
      <c r="R111" s="2"/>
      <c r="S111" s="2"/>
      <c r="T111" s="2"/>
      <c r="U111" s="2"/>
      <c r="V111" s="2"/>
    </row>
    <row r="112" spans="1:22" x14ac:dyDescent="0.2">
      <c r="A112" s="2"/>
      <c r="B112" s="2"/>
      <c r="C112" s="2"/>
      <c r="D112" s="2"/>
      <c r="E112" s="2"/>
      <c r="F112" s="2"/>
      <c r="G112" s="2"/>
      <c r="H112" s="2"/>
      <c r="I112" s="2"/>
      <c r="J112" s="2"/>
      <c r="K112" s="2"/>
      <c r="L112" s="2"/>
      <c r="M112" s="2"/>
      <c r="N112" s="2"/>
      <c r="O112" s="2"/>
      <c r="P112" s="2"/>
      <c r="Q112" s="2"/>
      <c r="R112" s="2"/>
      <c r="S112" s="2"/>
      <c r="T112" s="2"/>
      <c r="U112" s="2"/>
      <c r="V112" s="2"/>
    </row>
    <row r="113" spans="1:22" x14ac:dyDescent="0.2">
      <c r="A113" s="2"/>
      <c r="B113" s="2"/>
      <c r="C113" s="2"/>
      <c r="D113" s="2"/>
      <c r="E113" s="2"/>
      <c r="F113" s="2"/>
      <c r="G113" s="2"/>
      <c r="H113" s="2"/>
      <c r="I113" s="2"/>
      <c r="J113" s="2"/>
      <c r="K113" s="2"/>
      <c r="L113" s="2"/>
      <c r="M113" s="2"/>
      <c r="N113" s="2"/>
      <c r="O113" s="2"/>
      <c r="P113" s="2"/>
      <c r="Q113" s="2"/>
      <c r="R113" s="2"/>
      <c r="S113" s="2"/>
      <c r="T113" s="2"/>
      <c r="U113" s="2"/>
      <c r="V113" s="2"/>
    </row>
    <row r="114" spans="1:22" x14ac:dyDescent="0.2">
      <c r="A114" s="2"/>
      <c r="B114" s="2"/>
      <c r="C114" s="2"/>
      <c r="D114" s="2"/>
      <c r="E114" s="2"/>
      <c r="F114" s="2"/>
      <c r="G114" s="2"/>
      <c r="H114" s="2"/>
      <c r="I114" s="2"/>
      <c r="J114" s="2"/>
      <c r="K114" s="2"/>
      <c r="L114" s="2"/>
      <c r="M114" s="2"/>
      <c r="N114" s="2"/>
      <c r="O114" s="2"/>
      <c r="P114" s="2"/>
      <c r="Q114" s="2"/>
      <c r="R114" s="2"/>
      <c r="S114" s="2"/>
      <c r="T114" s="2"/>
      <c r="U114" s="2"/>
      <c r="V114" s="2"/>
    </row>
    <row r="115" spans="1:22" x14ac:dyDescent="0.2">
      <c r="A115" s="2"/>
      <c r="B115" s="2"/>
      <c r="C115" s="2"/>
      <c r="D115" s="2"/>
      <c r="E115" s="2"/>
      <c r="F115" s="2"/>
      <c r="G115" s="2"/>
      <c r="H115" s="2"/>
      <c r="I115" s="2"/>
      <c r="J115" s="2"/>
      <c r="K115" s="2"/>
      <c r="L115" s="2"/>
      <c r="M115" s="2"/>
      <c r="N115" s="2"/>
      <c r="O115" s="2"/>
      <c r="P115" s="2"/>
      <c r="Q115" s="2"/>
      <c r="R115" s="2"/>
      <c r="S115" s="2"/>
      <c r="T115" s="2"/>
      <c r="U115" s="2"/>
      <c r="V115" s="2"/>
    </row>
    <row r="116" spans="1:22" x14ac:dyDescent="0.2">
      <c r="A116" s="2"/>
      <c r="B116" s="2"/>
      <c r="C116" s="2"/>
      <c r="D116" s="2"/>
      <c r="E116" s="2"/>
      <c r="F116" s="2"/>
      <c r="G116" s="2"/>
      <c r="H116" s="2"/>
      <c r="I116" s="2"/>
      <c r="J116" s="2"/>
      <c r="K116" s="2"/>
      <c r="L116" s="2"/>
      <c r="M116" s="2"/>
      <c r="N116" s="2"/>
      <c r="O116" s="2"/>
      <c r="P116" s="2"/>
      <c r="Q116" s="2"/>
      <c r="R116" s="2"/>
      <c r="S116" s="2"/>
      <c r="T116" s="2"/>
      <c r="U116" s="2"/>
      <c r="V116" s="2"/>
    </row>
    <row r="117" spans="1:22" x14ac:dyDescent="0.2">
      <c r="A117" s="2"/>
      <c r="B117" s="2"/>
      <c r="C117" s="2"/>
      <c r="D117" s="2"/>
      <c r="E117" s="2"/>
      <c r="F117" s="2"/>
      <c r="G117" s="2"/>
      <c r="H117" s="2"/>
      <c r="I117" s="2"/>
      <c r="J117" s="2"/>
      <c r="K117" s="2"/>
      <c r="L117" s="2"/>
      <c r="M117" s="2"/>
      <c r="N117" s="2"/>
      <c r="O117" s="2"/>
      <c r="P117" s="2"/>
      <c r="Q117" s="2"/>
      <c r="R117" s="2"/>
      <c r="S117" s="2"/>
      <c r="T117" s="2"/>
      <c r="U117" s="2"/>
      <c r="V117" s="2"/>
    </row>
    <row r="118" spans="1:22" x14ac:dyDescent="0.2">
      <c r="A118" s="2"/>
      <c r="B118" s="2"/>
      <c r="C118" s="2"/>
      <c r="D118" s="2"/>
      <c r="E118" s="2"/>
      <c r="F118" s="2"/>
      <c r="G118" s="2"/>
      <c r="H118" s="2"/>
      <c r="I118" s="2"/>
      <c r="J118" s="2"/>
      <c r="K118" s="2"/>
      <c r="L118" s="2"/>
      <c r="M118" s="2"/>
      <c r="N118" s="2"/>
      <c r="O118" s="2"/>
      <c r="P118" s="2"/>
      <c r="Q118" s="2"/>
      <c r="R118" s="2"/>
      <c r="S118" s="2"/>
      <c r="T118" s="2"/>
      <c r="U118" s="2"/>
      <c r="V118" s="2"/>
    </row>
    <row r="119" spans="1:22" x14ac:dyDescent="0.2">
      <c r="A119" s="2"/>
      <c r="B119" s="2"/>
      <c r="C119" s="2"/>
      <c r="D119" s="2"/>
      <c r="E119" s="2"/>
      <c r="F119" s="2"/>
      <c r="G119" s="2"/>
      <c r="H119" s="2"/>
      <c r="I119" s="2"/>
      <c r="J119" s="2"/>
      <c r="K119" s="2"/>
      <c r="L119" s="2"/>
      <c r="M119" s="2"/>
      <c r="N119" s="2"/>
      <c r="O119" s="2"/>
      <c r="P119" s="2"/>
      <c r="Q119" s="2"/>
      <c r="R119" s="2"/>
      <c r="S119" s="2"/>
      <c r="T119" s="2"/>
      <c r="U119" s="2"/>
      <c r="V119" s="2"/>
    </row>
    <row r="120" spans="1:22" x14ac:dyDescent="0.2">
      <c r="A120" s="2"/>
      <c r="B120" s="2"/>
      <c r="C120" s="2"/>
      <c r="D120" s="2"/>
      <c r="E120" s="2"/>
      <c r="F120" s="2"/>
      <c r="G120" s="2"/>
      <c r="H120" s="2"/>
      <c r="I120" s="2"/>
      <c r="J120" s="2"/>
      <c r="K120" s="2"/>
      <c r="L120" s="2"/>
      <c r="M120" s="2"/>
      <c r="N120" s="2"/>
      <c r="O120" s="2"/>
      <c r="P120" s="2"/>
      <c r="Q120" s="2"/>
      <c r="R120" s="2"/>
      <c r="S120" s="2"/>
      <c r="T120" s="2"/>
      <c r="U120" s="2"/>
      <c r="V120" s="2"/>
    </row>
    <row r="121" spans="1:22" x14ac:dyDescent="0.2">
      <c r="A121" s="2"/>
      <c r="B121" s="2"/>
      <c r="C121" s="2"/>
      <c r="D121" s="2"/>
      <c r="E121" s="2"/>
      <c r="F121" s="2"/>
      <c r="G121" s="2"/>
      <c r="H121" s="2"/>
      <c r="I121" s="2"/>
      <c r="J121" s="2"/>
      <c r="K121" s="2"/>
      <c r="L121" s="2"/>
      <c r="M121" s="2"/>
      <c r="N121" s="2"/>
      <c r="O121" s="2"/>
      <c r="P121" s="2"/>
      <c r="Q121" s="2"/>
      <c r="R121" s="2"/>
      <c r="S121" s="2"/>
      <c r="T121" s="2"/>
      <c r="U121" s="2"/>
      <c r="V121" s="2"/>
    </row>
    <row r="122" spans="1:22" x14ac:dyDescent="0.2">
      <c r="A122" s="2"/>
      <c r="B122" s="2"/>
      <c r="C122" s="2"/>
      <c r="D122" s="2"/>
      <c r="E122" s="2"/>
      <c r="F122" s="2"/>
      <c r="G122" s="2"/>
      <c r="H122" s="2"/>
      <c r="I122" s="2"/>
      <c r="J122" s="2"/>
      <c r="K122" s="2"/>
      <c r="L122" s="2"/>
      <c r="M122" s="2"/>
      <c r="N122" s="2"/>
      <c r="O122" s="2"/>
      <c r="P122" s="2"/>
      <c r="Q122" s="2"/>
      <c r="R122" s="2"/>
      <c r="S122" s="2"/>
      <c r="T122" s="2"/>
      <c r="U122" s="2"/>
      <c r="V122" s="2"/>
    </row>
    <row r="123" spans="1:22" x14ac:dyDescent="0.2">
      <c r="A123" s="2"/>
      <c r="B123" s="2"/>
      <c r="C123" s="2"/>
      <c r="D123" s="2"/>
      <c r="E123" s="2"/>
      <c r="F123" s="2"/>
      <c r="G123" s="2"/>
      <c r="H123" s="2"/>
      <c r="I123" s="2"/>
      <c r="J123" s="2"/>
      <c r="K123" s="2"/>
      <c r="L123" s="2"/>
      <c r="M123" s="2"/>
      <c r="N123" s="2"/>
      <c r="O123" s="2"/>
      <c r="P123" s="2"/>
      <c r="Q123" s="2"/>
      <c r="R123" s="2"/>
      <c r="S123" s="2"/>
      <c r="T123" s="2"/>
      <c r="U123" s="2"/>
      <c r="V123" s="2"/>
    </row>
    <row r="124" spans="1:22" x14ac:dyDescent="0.2">
      <c r="A124" s="2"/>
      <c r="B124" s="2"/>
      <c r="C124" s="2"/>
      <c r="D124" s="2"/>
      <c r="E124" s="2"/>
      <c r="F124" s="2"/>
      <c r="G124" s="2"/>
      <c r="H124" s="2"/>
      <c r="I124" s="2"/>
      <c r="J124" s="2"/>
      <c r="K124" s="2"/>
      <c r="L124" s="2"/>
      <c r="M124" s="2"/>
      <c r="N124" s="2"/>
      <c r="O124" s="2"/>
      <c r="P124" s="2"/>
      <c r="Q124" s="2"/>
      <c r="R124" s="2"/>
      <c r="S124" s="2"/>
      <c r="T124" s="2"/>
      <c r="U124" s="2"/>
      <c r="V124" s="2"/>
    </row>
    <row r="125" spans="1:22" x14ac:dyDescent="0.2">
      <c r="A125" s="2"/>
      <c r="B125" s="2"/>
      <c r="C125" s="2"/>
      <c r="D125" s="2"/>
      <c r="E125" s="2"/>
      <c r="F125" s="2"/>
      <c r="G125" s="2"/>
      <c r="H125" s="2"/>
      <c r="I125" s="2"/>
      <c r="J125" s="2"/>
      <c r="K125" s="2"/>
      <c r="L125" s="2"/>
      <c r="M125" s="2"/>
      <c r="N125" s="2"/>
      <c r="O125" s="2"/>
      <c r="P125" s="2"/>
      <c r="Q125" s="2"/>
      <c r="R125" s="2"/>
      <c r="S125" s="2"/>
      <c r="T125" s="2"/>
      <c r="U125" s="2"/>
      <c r="V125" s="2"/>
    </row>
    <row r="126" spans="1:22" x14ac:dyDescent="0.2">
      <c r="A126" s="2"/>
      <c r="B126" s="2"/>
      <c r="C126" s="2"/>
      <c r="D126" s="2"/>
      <c r="E126" s="2"/>
      <c r="F126" s="2"/>
      <c r="G126" s="2"/>
      <c r="H126" s="2"/>
      <c r="I126" s="2"/>
      <c r="J126" s="2"/>
      <c r="K126" s="2"/>
      <c r="L126" s="2"/>
      <c r="M126" s="2"/>
      <c r="N126" s="2"/>
      <c r="O126" s="2"/>
      <c r="P126" s="2"/>
      <c r="Q126" s="2"/>
      <c r="R126" s="2"/>
      <c r="S126" s="2"/>
      <c r="T126" s="2"/>
      <c r="U126" s="2"/>
      <c r="V126" s="2"/>
    </row>
    <row r="127" spans="1:22" x14ac:dyDescent="0.2">
      <c r="A127" s="2"/>
      <c r="B127" s="2"/>
      <c r="C127" s="2"/>
      <c r="D127" s="2"/>
      <c r="E127" s="2"/>
      <c r="F127" s="2"/>
      <c r="G127" s="2"/>
      <c r="H127" s="2"/>
      <c r="I127" s="2"/>
      <c r="J127" s="2"/>
      <c r="K127" s="2"/>
      <c r="L127" s="2"/>
      <c r="M127" s="2"/>
      <c r="N127" s="2"/>
      <c r="O127" s="2"/>
      <c r="P127" s="2"/>
      <c r="Q127" s="2"/>
      <c r="R127" s="2"/>
      <c r="S127" s="2"/>
      <c r="T127" s="2"/>
      <c r="U127" s="2"/>
      <c r="V127" s="2"/>
    </row>
    <row r="128" spans="1:22" x14ac:dyDescent="0.2">
      <c r="A128" s="2"/>
      <c r="B128" s="2"/>
      <c r="C128" s="2"/>
      <c r="D128" s="2"/>
      <c r="E128" s="2"/>
      <c r="F128" s="2"/>
      <c r="G128" s="2"/>
      <c r="H128" s="2"/>
      <c r="I128" s="2"/>
      <c r="J128" s="2"/>
      <c r="K128" s="2"/>
      <c r="L128" s="2"/>
      <c r="M128" s="2"/>
      <c r="N128" s="2"/>
      <c r="O128" s="2"/>
      <c r="P128" s="2"/>
      <c r="Q128" s="2"/>
      <c r="R128" s="2"/>
      <c r="S128" s="2"/>
      <c r="T128" s="2"/>
      <c r="U128" s="2"/>
      <c r="V128" s="2"/>
    </row>
    <row r="129" spans="1:22" x14ac:dyDescent="0.2">
      <c r="A129" s="2"/>
      <c r="B129" s="2"/>
      <c r="C129" s="2"/>
      <c r="D129" s="2"/>
      <c r="E129" s="2"/>
      <c r="F129" s="2"/>
      <c r="G129" s="2"/>
      <c r="H129" s="2"/>
      <c r="I129" s="2"/>
      <c r="J129" s="2"/>
      <c r="K129" s="2"/>
      <c r="L129" s="2"/>
      <c r="M129" s="2"/>
      <c r="N129" s="2"/>
      <c r="O129" s="2"/>
      <c r="P129" s="2"/>
      <c r="Q129" s="2"/>
      <c r="R129" s="2"/>
      <c r="S129" s="2"/>
      <c r="T129" s="2"/>
      <c r="U129" s="2"/>
      <c r="V129" s="2"/>
    </row>
    <row r="130" spans="1:22" x14ac:dyDescent="0.2">
      <c r="A130" s="2"/>
      <c r="B130" s="2"/>
      <c r="C130" s="2"/>
      <c r="D130" s="2"/>
      <c r="E130" s="2"/>
      <c r="F130" s="2"/>
      <c r="G130" s="2"/>
      <c r="H130" s="2"/>
      <c r="I130" s="2"/>
      <c r="J130" s="2"/>
      <c r="K130" s="2"/>
      <c r="L130" s="2"/>
      <c r="M130" s="2"/>
      <c r="N130" s="2"/>
      <c r="O130" s="2"/>
      <c r="P130" s="2"/>
      <c r="Q130" s="2"/>
      <c r="R130" s="2"/>
      <c r="S130" s="2"/>
      <c r="T130" s="2"/>
      <c r="U130" s="2"/>
      <c r="V130" s="2"/>
    </row>
    <row r="131" spans="1:22" x14ac:dyDescent="0.2">
      <c r="A131" s="2"/>
      <c r="B131" s="2"/>
      <c r="C131" s="2"/>
      <c r="D131" s="2"/>
      <c r="E131" s="2"/>
      <c r="F131" s="2"/>
      <c r="G131" s="2"/>
      <c r="H131" s="2"/>
      <c r="I131" s="2"/>
      <c r="J131" s="2"/>
      <c r="K131" s="2"/>
      <c r="L131" s="2"/>
      <c r="M131" s="2"/>
      <c r="N131" s="2"/>
      <c r="O131" s="2"/>
      <c r="P131" s="2"/>
      <c r="Q131" s="2"/>
      <c r="R131" s="2"/>
      <c r="S131" s="2"/>
      <c r="T131" s="2"/>
      <c r="U131" s="2"/>
      <c r="V131" s="2"/>
    </row>
    <row r="132" spans="1:22" x14ac:dyDescent="0.2">
      <c r="A132" s="2"/>
      <c r="B132" s="2"/>
      <c r="C132" s="2"/>
      <c r="D132" s="2"/>
      <c r="E132" s="2"/>
      <c r="F132" s="2"/>
      <c r="G132" s="2"/>
      <c r="H132" s="2"/>
      <c r="I132" s="2"/>
      <c r="J132" s="2"/>
      <c r="K132" s="2"/>
      <c r="L132" s="2"/>
      <c r="M132" s="2"/>
      <c r="N132" s="2"/>
      <c r="O132" s="2"/>
      <c r="P132" s="2"/>
      <c r="Q132" s="2"/>
      <c r="R132" s="2"/>
      <c r="S132" s="2"/>
      <c r="T132" s="2"/>
      <c r="U132" s="2"/>
      <c r="V132" s="2"/>
    </row>
    <row r="133" spans="1:22" x14ac:dyDescent="0.2">
      <c r="A133" s="2"/>
      <c r="B133" s="2"/>
      <c r="C133" s="2"/>
      <c r="D133" s="2"/>
      <c r="E133" s="2"/>
      <c r="F133" s="2"/>
      <c r="G133" s="2"/>
      <c r="H133" s="2"/>
      <c r="I133" s="2"/>
      <c r="J133" s="2"/>
      <c r="K133" s="2"/>
      <c r="L133" s="2"/>
      <c r="M133" s="2"/>
      <c r="N133" s="2"/>
      <c r="O133" s="2"/>
      <c r="P133" s="2"/>
      <c r="Q133" s="2"/>
      <c r="R133" s="2"/>
      <c r="S133" s="2"/>
      <c r="T133" s="2"/>
      <c r="U133" s="2"/>
      <c r="V133" s="2"/>
    </row>
    <row r="134" spans="1:22" x14ac:dyDescent="0.2">
      <c r="A134" s="2"/>
      <c r="B134" s="2"/>
      <c r="C134" s="2"/>
      <c r="D134" s="2"/>
      <c r="E134" s="2"/>
      <c r="F134" s="2"/>
      <c r="G134" s="2"/>
      <c r="H134" s="2"/>
      <c r="I134" s="2"/>
      <c r="J134" s="2"/>
      <c r="K134" s="2"/>
      <c r="L134" s="2"/>
      <c r="M134" s="2"/>
      <c r="N134" s="2"/>
      <c r="O134" s="2"/>
      <c r="P134" s="2"/>
      <c r="Q134" s="2"/>
      <c r="R134" s="2"/>
      <c r="S134" s="2"/>
      <c r="T134" s="2"/>
      <c r="U134" s="2"/>
      <c r="V134" s="2"/>
    </row>
    <row r="135" spans="1:22" x14ac:dyDescent="0.2">
      <c r="A135" s="2"/>
      <c r="B135" s="2"/>
      <c r="C135" s="2"/>
      <c r="D135" s="2"/>
      <c r="E135" s="2"/>
      <c r="F135" s="2"/>
      <c r="G135" s="2"/>
      <c r="H135" s="2"/>
      <c r="I135" s="2"/>
      <c r="J135" s="2"/>
      <c r="K135" s="2"/>
      <c r="L135" s="2"/>
      <c r="M135" s="2"/>
      <c r="N135" s="2"/>
      <c r="O135" s="2"/>
      <c r="P135" s="2"/>
      <c r="Q135" s="2"/>
      <c r="R135" s="2"/>
      <c r="S135" s="2"/>
      <c r="T135" s="2"/>
      <c r="U135" s="2"/>
      <c r="V135" s="2"/>
    </row>
    <row r="136" spans="1:22" x14ac:dyDescent="0.2">
      <c r="A136" s="2"/>
      <c r="B136" s="2"/>
      <c r="C136" s="2"/>
      <c r="D136" s="2"/>
      <c r="E136" s="2"/>
      <c r="F136" s="2"/>
      <c r="G136" s="2"/>
      <c r="H136" s="2"/>
      <c r="I136" s="2"/>
      <c r="J136" s="2"/>
      <c r="K136" s="2"/>
      <c r="L136" s="2"/>
      <c r="M136" s="2"/>
      <c r="N136" s="2"/>
      <c r="O136" s="2"/>
      <c r="P136" s="2"/>
      <c r="Q136" s="2"/>
      <c r="R136" s="2"/>
      <c r="S136" s="2"/>
      <c r="T136" s="2"/>
      <c r="U136" s="2"/>
      <c r="V136" s="2"/>
    </row>
    <row r="137" spans="1:22" x14ac:dyDescent="0.2">
      <c r="A137" s="2"/>
      <c r="B137" s="2"/>
      <c r="C137" s="2"/>
      <c r="D137" s="2"/>
      <c r="E137" s="2"/>
      <c r="F137" s="2"/>
      <c r="G137" s="2"/>
      <c r="H137" s="2"/>
      <c r="I137" s="2"/>
      <c r="J137" s="2"/>
      <c r="K137" s="2"/>
      <c r="L137" s="2"/>
      <c r="M137" s="2"/>
      <c r="N137" s="2"/>
      <c r="O137" s="2"/>
      <c r="P137" s="2"/>
      <c r="Q137" s="2"/>
      <c r="R137" s="2"/>
      <c r="S137" s="2"/>
      <c r="T137" s="2"/>
      <c r="U137" s="2"/>
      <c r="V137" s="2"/>
    </row>
    <row r="138" spans="1:22" x14ac:dyDescent="0.2">
      <c r="A138" s="2"/>
      <c r="B138" s="2"/>
      <c r="C138" s="2"/>
      <c r="D138" s="2"/>
      <c r="E138" s="2"/>
      <c r="F138" s="2"/>
      <c r="G138" s="2"/>
      <c r="H138" s="2"/>
      <c r="I138" s="2"/>
      <c r="J138" s="2"/>
      <c r="K138" s="2"/>
      <c r="L138" s="2"/>
      <c r="M138" s="2"/>
      <c r="N138" s="2"/>
      <c r="O138" s="2"/>
      <c r="P138" s="2"/>
      <c r="Q138" s="2"/>
      <c r="R138" s="2"/>
      <c r="S138" s="2"/>
      <c r="T138" s="2"/>
      <c r="U138" s="2"/>
      <c r="V138" s="2"/>
    </row>
    <row r="139" spans="1:22" x14ac:dyDescent="0.2">
      <c r="A139" s="2"/>
      <c r="B139" s="2"/>
      <c r="C139" s="2"/>
      <c r="D139" s="2"/>
      <c r="E139" s="2"/>
      <c r="F139" s="2"/>
      <c r="G139" s="2"/>
      <c r="H139" s="2"/>
      <c r="I139" s="2"/>
      <c r="J139" s="2"/>
      <c r="K139" s="2"/>
      <c r="L139" s="2"/>
      <c r="M139" s="2"/>
      <c r="N139" s="2"/>
      <c r="O139" s="2"/>
      <c r="P139" s="2"/>
      <c r="Q139" s="2"/>
      <c r="R139" s="2"/>
      <c r="S139" s="2"/>
      <c r="T139" s="2"/>
      <c r="U139" s="2"/>
      <c r="V139" s="2"/>
    </row>
  </sheetData>
  <customSheetViews>
    <customSheetView guid="{CAA1E930-5FDA-4948-AAB8-D22E0139E272}" hiddenColumns="1" topLeftCell="A2">
      <selection activeCell="C17" sqref="C17"/>
      <pageMargins left="0" right="0" top="0" bottom="0" header="0" footer="0"/>
      <pageSetup paperSize="9" orientation="landscape" r:id="rId1"/>
    </customSheetView>
    <customSheetView guid="{4C836AB9-24CB-4646-AFBB-41D082629523}" hiddenColumns="1" topLeftCell="A2">
      <selection activeCell="C17" sqref="C17"/>
      <pageMargins left="0" right="0" top="0" bottom="0" header="0" footer="0"/>
      <pageSetup paperSize="9" orientation="landscape" r:id="rId2"/>
    </customSheetView>
    <customSheetView guid="{7299CF35-FDED-46F3-BA92-6C52CF633C6E}" hiddenColumns="1" topLeftCell="A2">
      <selection activeCell="C17" sqref="C17"/>
      <pageMargins left="0" right="0" top="0" bottom="0" header="0" footer="0"/>
      <pageSetup paperSize="9" orientation="landscape" r:id="rId3"/>
    </customSheetView>
    <customSheetView guid="{1C8BBDC0-9658-46E9-A706-4779C9B24479}" hiddenColumns="1" topLeftCell="A2">
      <selection activeCell="C17" sqref="C17"/>
      <pageMargins left="0" right="0" top="0" bottom="0" header="0" footer="0"/>
      <pageSetup paperSize="9" orientation="landscape" r:id="rId4"/>
    </customSheetView>
    <customSheetView guid="{CB5AC3E8-781D-4DFF-A3F1-0C1D2075DB8B}" hiddenColumns="1" topLeftCell="A2">
      <selection activeCell="C17" sqref="C17"/>
      <pageMargins left="0" right="0" top="0" bottom="0" header="0" footer="0"/>
      <pageSetup paperSize="9" orientation="landscape" r:id="rId5"/>
    </customSheetView>
    <customSheetView guid="{2988EA60-EBAE-4231-B47B-F9B40398D3A3}" hiddenColumns="1" topLeftCell="A2">
      <selection activeCell="C17" sqref="C17"/>
      <pageMargins left="0" right="0" top="0" bottom="0" header="0" footer="0"/>
      <pageSetup paperSize="9" orientation="landscape" r:id="rId6"/>
    </customSheetView>
  </customSheetViews>
  <mergeCells count="18">
    <mergeCell ref="B42:P42"/>
    <mergeCell ref="B44:P44"/>
    <mergeCell ref="A27:J27"/>
    <mergeCell ref="A28:J28"/>
    <mergeCell ref="A29:J32"/>
    <mergeCell ref="A1:P1"/>
    <mergeCell ref="A35:P35"/>
    <mergeCell ref="A36:P36"/>
    <mergeCell ref="A38:P38"/>
    <mergeCell ref="A39:P39"/>
    <mergeCell ref="B16"/>
    <mergeCell ref="B17"/>
    <mergeCell ref="A20:J20"/>
    <mergeCell ref="A21:J21"/>
    <mergeCell ref="A22:J22"/>
    <mergeCell ref="A23:J23"/>
    <mergeCell ref="A25:J25"/>
    <mergeCell ref="A24:J24"/>
  </mergeCells>
  <pageMargins left="0.7" right="0.7" top="0.75" bottom="0.75" header="0.3" footer="0.3"/>
  <pageSetup paperSize="9" orientation="landscape" r:id="rId7"/>
  <legacy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5F78D6164924D4F8198DB798697535B" ma:contentTypeVersion="16" ma:contentTypeDescription="Create a new document." ma:contentTypeScope="" ma:versionID="3b5b24d50bf75c11a61a1a0c5a648330">
  <xsd:schema xmlns:xsd="http://www.w3.org/2001/XMLSchema" xmlns:xs="http://www.w3.org/2001/XMLSchema" xmlns:p="http://schemas.microsoft.com/office/2006/metadata/properties" xmlns:ns2="ece3d8be-58c8-4ce1-a370-1c85f784c37e" xmlns:ns3="84661594-dde6-4328-a56c-b41015f23e37" targetNamespace="http://schemas.microsoft.com/office/2006/metadata/properties" ma:root="true" ma:fieldsID="c564422826b675961111b397bda09bf6" ns2:_="" ns3:_="">
    <xsd:import namespace="ece3d8be-58c8-4ce1-a370-1c85f784c37e"/>
    <xsd:import namespace="84661594-dde6-4328-a56c-b41015f23e3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e3d8be-58c8-4ce1-a370-1c85f784c3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db10955-4951-4066-b3c1-96eb136e60ed"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661594-dde6-4328-a56c-b41015f23e3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a046b9e-0396-45c7-95d1-dee923a8d141}" ma:internalName="TaxCatchAll" ma:showField="CatchAllData" ma:web="84661594-dde6-4328-a56c-b41015f23e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ce3d8be-58c8-4ce1-a370-1c85f784c37e">
      <Terms xmlns="http://schemas.microsoft.com/office/infopath/2007/PartnerControls"/>
    </lcf76f155ced4ddcb4097134ff3c332f>
    <TaxCatchAll xmlns="84661594-dde6-4328-a56c-b41015f23e37" xsi:nil="true"/>
  </documentManagement>
</p:properties>
</file>

<file path=customXml/itemProps1.xml><?xml version="1.0" encoding="utf-8"?>
<ds:datastoreItem xmlns:ds="http://schemas.openxmlformats.org/officeDocument/2006/customXml" ds:itemID="{D689D025-AC10-41C1-9D23-61C1795FA5AD}">
  <ds:schemaRefs>
    <ds:schemaRef ds:uri="http://schemas.microsoft.com/sharepoint/v3/contenttype/forms"/>
  </ds:schemaRefs>
</ds:datastoreItem>
</file>

<file path=customXml/itemProps2.xml><?xml version="1.0" encoding="utf-8"?>
<ds:datastoreItem xmlns:ds="http://schemas.openxmlformats.org/officeDocument/2006/customXml" ds:itemID="{87D02C97-F625-4B5D-94AF-C4B912687FF7}"/>
</file>

<file path=customXml/itemProps3.xml><?xml version="1.0" encoding="utf-8"?>
<ds:datastoreItem xmlns:ds="http://schemas.openxmlformats.org/officeDocument/2006/customXml" ds:itemID="{63D96277-E686-416E-BBFC-7094802D3927}">
  <ds:schemaRefs>
    <ds:schemaRef ds:uri="http://www.w3.org/XML/1998/namespace"/>
    <ds:schemaRef ds:uri="95c4e850-32b5-4d18-96f2-9b7a5c16f8c4"/>
    <ds:schemaRef ds:uri="0ecf5486-e989-4379-bfee-e9488933998c"/>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Action Tracker</vt:lpstr>
      <vt:lpstr>Validation drop downs</vt:lpstr>
      <vt:lpstr>Commission Plan</vt:lpstr>
      <vt:lpstr>Pay Plan</vt:lpstr>
      <vt:lpstr>'Pay Plan'!Print_Area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Bijal Vadher</dc:creator>
  <cp:keywords/>
  <dc:description/>
  <cp:lastModifiedBy>Nick Linsdell</cp:lastModifiedBy>
  <cp:revision/>
  <dcterms:created xsi:type="dcterms:W3CDTF">2018-02-02T14:22:45Z</dcterms:created>
  <dcterms:modified xsi:type="dcterms:W3CDTF">2023-01-03T14:50:05Z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0x010100D5F78D6164924D4F8198DB798697535B</vt:lpwstr>
  </property>
  <property fmtid="{D5CDD505-2E9C-101B-9397-08002B2CF9AE}" pid="3" name="TaxKeyword">
    <vt:lpwstr/>
  </property>
  <property fmtid="{D5CDD505-2E9C-101B-9397-08002B2CF9AE}" pid="4" name="SecurityMarking">
    <vt:lpwstr>2;#OFFICIAL|2088df97-0d58-48da-b509-1f365f199e06</vt:lpwstr>
  </property>
  <property fmtid="{D5CDD505-2E9C-101B-9397-08002B2CF9AE}" pid="5" name="Descriptor">
    <vt:lpwstr/>
  </property>
  <property fmtid="{D5CDD505-2E9C-101B-9397-08002B2CF9AE}" pid="6" name="DocumentType">
    <vt:lpwstr>1;#Microsoft Teams document|3c1285b3-ee34-44b9-a694-95377c0214f5</vt:lpwstr>
  </property>
  <property fmtid="{D5CDD505-2E9C-101B-9397-08002B2CF9AE}" pid="7" name="Facility">
    <vt:lpwstr/>
  </property>
  <property fmtid="{D5CDD505-2E9C-101B-9397-08002B2CF9AE}" pid="8" name="_dlc_DocIdItemGuid">
    <vt:lpwstr>241d025c-44cb-4737-9569-f5ee37075d44</vt:lpwstr>
  </property>
  <property fmtid="{D5CDD505-2E9C-101B-9397-08002B2CF9AE}" pid="9" name="MediaServiceImageTags">
    <vt:lpwstr/>
  </property>
  <property fmtid="{D5CDD505-2E9C-101B-9397-08002B2CF9AE}" pid="10" name="_AdHocReviewCycleID">
    <vt:i4>610013648</vt:i4>
  </property>
  <property fmtid="{D5CDD505-2E9C-101B-9397-08002B2CF9AE}" pid="11" name="_NewReviewCycle">
    <vt:lpwstr/>
  </property>
  <property fmtid="{D5CDD505-2E9C-101B-9397-08002B2CF9AE}" pid="12" name="_EmailSubject">
    <vt:lpwstr>How to run an effective meeting details</vt:lpwstr>
  </property>
  <property fmtid="{D5CDD505-2E9C-101B-9397-08002B2CF9AE}" pid="13" name="_AuthorEmail">
    <vt:lpwstr>Ginny.Braginton@prospect.org.uk</vt:lpwstr>
  </property>
  <property fmtid="{D5CDD505-2E9C-101B-9397-08002B2CF9AE}" pid="14" name="_AuthorEmailDisplayName">
    <vt:lpwstr>Ginny Braginton</vt:lpwstr>
  </property>
</Properties>
</file>